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<sst xmlns="http://schemas.openxmlformats.org/spreadsheetml/2006/main" count="174" uniqueCount="174">
  <si>
    <t>Школа</t>
  </si>
  <si>
    <t xml:space="preserve">МБОУ "Каменская школа"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</si>
  <si>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</si>
  <si>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</si>
  <si>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</si>
  <si>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</si>
  <si>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</si>
  <si>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Боголюбова Н.В.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</si>
  <si>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</si>
  <si>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</si>
  <si>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</si>
  <si>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</si>
  <si>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</si>
  <si>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</si>
  <si>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</si>
  <si>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</si>
  <si>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</si>
  <si>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</si>
  <si>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</si>
  <si>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</si>
  <si>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</si>
  <si>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</si>
  <si>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</si>
  <si>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</si>
  <si>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</si>
  <si>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</si>
  <si>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</si>
  <si>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</si>
  <si>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рисовая молочная с маслом сливочным</t>
  </si>
  <si>
    <t>таб.4</t>
  </si>
  <si>
    <t>гор.напиток</t>
  </si>
  <si>
    <t xml:space="preserve">чай с сахаром</t>
  </si>
  <si>
    <t xml:space="preserve">№ 684</t>
  </si>
  <si>
    <t xml:space="preserve">хлеб  </t>
  </si>
  <si>
    <t xml:space="preserve">хлеб </t>
  </si>
  <si>
    <t>прил.7</t>
  </si>
  <si>
    <t>фрукты</t>
  </si>
  <si>
    <t>доп.пит.</t>
  </si>
  <si>
    <t xml:space="preserve">сыр (порционно)</t>
  </si>
  <si>
    <t xml:space="preserve">№ 97</t>
  </si>
  <si>
    <t xml:space="preserve">яйцо вареное</t>
  </si>
  <si>
    <t xml:space="preserve">№ 337</t>
  </si>
  <si>
    <t>итого</t>
  </si>
  <si>
    <t>Обед</t>
  </si>
  <si>
    <t>закуска</t>
  </si>
  <si>
    <t xml:space="preserve">салат из квашеной капусты (порционно)</t>
  </si>
  <si>
    <t xml:space="preserve">№ 45</t>
  </si>
  <si>
    <t xml:space="preserve">1 блюдо</t>
  </si>
  <si>
    <t xml:space="preserve">рассольник Ленинградский с курицей</t>
  </si>
  <si>
    <t xml:space="preserve">№ 139</t>
  </si>
  <si>
    <t xml:space="preserve">2 блюдо</t>
  </si>
  <si>
    <t xml:space="preserve">жаркое по-домашнему</t>
  </si>
  <si>
    <t xml:space="preserve">№ 436</t>
  </si>
  <si>
    <t>гарнир</t>
  </si>
  <si>
    <t>напиток</t>
  </si>
  <si>
    <t xml:space="preserve">кисель плодово-ягодный</t>
  </si>
  <si>
    <t xml:space="preserve">№ 648</t>
  </si>
  <si>
    <t xml:space="preserve">хлеб бел.</t>
  </si>
  <si>
    <t xml:space="preserve">хлеб белый</t>
  </si>
  <si>
    <t xml:space="preserve">хлеб черн.</t>
  </si>
  <si>
    <t xml:space="preserve">хлеб черный</t>
  </si>
  <si>
    <t>Полдник</t>
  </si>
  <si>
    <t>булочное</t>
  </si>
  <si>
    <t xml:space="preserve">компот из сухофруктов</t>
  </si>
  <si>
    <t xml:space="preserve">№ 639</t>
  </si>
  <si>
    <t>сладкое</t>
  </si>
  <si>
    <t xml:space="preserve">кондитерское изделие (печенье)</t>
  </si>
  <si>
    <t xml:space="preserve">Итого за день:</t>
  </si>
  <si>
    <t xml:space="preserve">пудинг из творога со сгущеным молоком</t>
  </si>
  <si>
    <t xml:space="preserve">№ 362</t>
  </si>
  <si>
    <t xml:space="preserve">кофейный напиток</t>
  </si>
  <si>
    <t xml:space="preserve">№ 692</t>
  </si>
  <si>
    <t xml:space="preserve">масло сливочное (порционно)</t>
  </si>
  <si>
    <t xml:space="preserve">№ 96</t>
  </si>
  <si>
    <t xml:space="preserve">Обед </t>
  </si>
  <si>
    <t xml:space="preserve">икра овощная (порционно)</t>
  </si>
  <si>
    <t xml:space="preserve">№ 101</t>
  </si>
  <si>
    <t xml:space="preserve">щи из свежей капусты с картофелем и курицей</t>
  </si>
  <si>
    <t xml:space="preserve">№ 124</t>
  </si>
  <si>
    <t xml:space="preserve">гуляш из говядины</t>
  </si>
  <si>
    <t xml:space="preserve">№ 437</t>
  </si>
  <si>
    <t xml:space="preserve">макаронные изделия отварные</t>
  </si>
  <si>
    <t xml:space="preserve">№ 332</t>
  </si>
  <si>
    <t xml:space="preserve">компот из свежих фруктов</t>
  </si>
  <si>
    <t xml:space="preserve">№ 631</t>
  </si>
  <si>
    <t xml:space="preserve">выпечка из дрожжевого теста (ватрушка с джемом)</t>
  </si>
  <si>
    <t xml:space="preserve">№ 741,736</t>
  </si>
  <si>
    <t xml:space="preserve">напиток апельсиновый</t>
  </si>
  <si>
    <t xml:space="preserve">№ 707</t>
  </si>
  <si>
    <t xml:space="preserve">фрукт свежий (банан)</t>
  </si>
  <si>
    <t xml:space="preserve">стр. 619</t>
  </si>
  <si>
    <t xml:space="preserve">каша пшенная молочная с маслом сливочным</t>
  </si>
  <si>
    <t xml:space="preserve">чай с сахаром и лимоном</t>
  </si>
  <si>
    <t xml:space="preserve">№ 686</t>
  </si>
  <si>
    <t>хлеб</t>
  </si>
  <si>
    <t xml:space="preserve">суп картофельный  с макаронными изделиями и курицей</t>
  </si>
  <si>
    <t xml:space="preserve">№ 140</t>
  </si>
  <si>
    <t xml:space="preserve">рыба тушеная с овощами</t>
  </si>
  <si>
    <t xml:space="preserve">№ 374</t>
  </si>
  <si>
    <t xml:space="preserve">картофельное пюре</t>
  </si>
  <si>
    <t xml:space="preserve">№ 520</t>
  </si>
  <si>
    <t xml:space="preserve">компот из кураги</t>
  </si>
  <si>
    <t xml:space="preserve">№ 638</t>
  </si>
  <si>
    <t xml:space="preserve">хлеб черный </t>
  </si>
  <si>
    <t xml:space="preserve">выпечка из дрожжевого теста (пирог с капустой и яйцом)</t>
  </si>
  <si>
    <t xml:space="preserve">№ 736,738</t>
  </si>
  <si>
    <t xml:space="preserve">компот их свежих фруктов</t>
  </si>
  <si>
    <t xml:space="preserve">№ 661</t>
  </si>
  <si>
    <t xml:space="preserve">омлет натуральный с маслом сливочным</t>
  </si>
  <si>
    <t xml:space="preserve">№ 340</t>
  </si>
  <si>
    <t>овощи</t>
  </si>
  <si>
    <t xml:space="preserve">горошек консервированный отварной</t>
  </si>
  <si>
    <t xml:space="preserve">№ 515</t>
  </si>
  <si>
    <t xml:space="preserve">какао на молоке</t>
  </si>
  <si>
    <t xml:space="preserve">№ 693</t>
  </si>
  <si>
    <t xml:space="preserve">масло сливочное (порцинно)</t>
  </si>
  <si>
    <t xml:space="preserve">овощи свежие  (порционно)</t>
  </si>
  <si>
    <t xml:space="preserve">стр. 563-564</t>
  </si>
  <si>
    <t xml:space="preserve">суп картофельный с бобовыми с курицей</t>
  </si>
  <si>
    <t xml:space="preserve">птица запеченая</t>
  </si>
  <si>
    <t xml:space="preserve">№ 494</t>
  </si>
  <si>
    <t xml:space="preserve">каша гречневая рассыпчатая</t>
  </si>
  <si>
    <t xml:space="preserve">№ 508</t>
  </si>
  <si>
    <t xml:space="preserve">напиток лимонный</t>
  </si>
  <si>
    <t xml:space="preserve">№ 699</t>
  </si>
  <si>
    <t>Полник</t>
  </si>
  <si>
    <t xml:space="preserve">оладьи со сгущеным молоком</t>
  </si>
  <si>
    <t xml:space="preserve">№ 726</t>
  </si>
  <si>
    <t xml:space="preserve">каша молочная "Дружба" с маслом сливочным</t>
  </si>
  <si>
    <t xml:space="preserve">кукуруза консервированная (порционно)</t>
  </si>
  <si>
    <t xml:space="preserve">№ 575</t>
  </si>
  <si>
    <t xml:space="preserve">борщ из свежей капусты с картофелем и говядиной</t>
  </si>
  <si>
    <t xml:space="preserve">№ 110</t>
  </si>
  <si>
    <t xml:space="preserve">биточки по-белорусски</t>
  </si>
  <si>
    <t xml:space="preserve">№ 467</t>
  </si>
  <si>
    <t xml:space="preserve">рис отварной</t>
  </si>
  <si>
    <t xml:space="preserve">№ 511</t>
  </si>
  <si>
    <t xml:space="preserve">кондитерское изделие (вафли)</t>
  </si>
  <si>
    <t xml:space="preserve">фрукт свежий (яблоко)</t>
  </si>
  <si>
    <t xml:space="preserve">каша гречневая молочная  с маслом сливочным</t>
  </si>
  <si>
    <t>доп.пит</t>
  </si>
  <si>
    <t xml:space="preserve">сельдь соленая (филе) с маслом, луком (порционно)</t>
  </si>
  <si>
    <t xml:space="preserve">№ 89</t>
  </si>
  <si>
    <t xml:space="preserve">щи из свежей капусты с картофелем и говядиной</t>
  </si>
  <si>
    <t xml:space="preserve">запеканка из творога со сгущеным молоком</t>
  </si>
  <si>
    <t xml:space="preserve">№ 366</t>
  </si>
  <si>
    <t xml:space="preserve">овощи свежие (порционно)</t>
  </si>
  <si>
    <t xml:space="preserve">суп лапша с курицей</t>
  </si>
  <si>
    <t xml:space="preserve">№ 147</t>
  </si>
  <si>
    <t xml:space="preserve">бефстроганов из говядины</t>
  </si>
  <si>
    <t xml:space="preserve">№ 423</t>
  </si>
  <si>
    <t xml:space="preserve">выпечка из песочного теста (крендель)</t>
  </si>
  <si>
    <t xml:space="preserve">№ 806</t>
  </si>
  <si>
    <t xml:space="preserve">фрукт свежий (апельсин)</t>
  </si>
  <si>
    <t xml:space="preserve">яйцо вареное </t>
  </si>
  <si>
    <t xml:space="preserve">суп картофельный с бобовыми и курицей</t>
  </si>
  <si>
    <t xml:space="preserve">голубцы ленивые в сметанном соусе</t>
  </si>
  <si>
    <t xml:space="preserve">№ 298</t>
  </si>
  <si>
    <t>ТТК</t>
  </si>
  <si>
    <t xml:space="preserve">горошек консервированный </t>
  </si>
  <si>
    <t>стр.563</t>
  </si>
  <si>
    <t xml:space="preserve">борщ из свежей капусты с картофелем и  говядиной</t>
  </si>
  <si>
    <t xml:space="preserve">рыба запеченая</t>
  </si>
  <si>
    <t xml:space="preserve">№ 377</t>
  </si>
  <si>
    <t xml:space="preserve">рагу овощное</t>
  </si>
  <si>
    <t xml:space="preserve">№ 539,540</t>
  </si>
  <si>
    <t xml:space="preserve">сдоба обыкновенная (плюшка)</t>
  </si>
  <si>
    <t xml:space="preserve">№ 766</t>
  </si>
  <si>
    <t xml:space="preserve">суп картофельный с рыбными консервами</t>
  </si>
  <si>
    <t xml:space="preserve">№ 133</t>
  </si>
  <si>
    <t xml:space="preserve">котлета рубленая из мяса птицы</t>
  </si>
  <si>
    <t xml:space="preserve">№ 498</t>
  </si>
  <si>
    <t>полдник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</si>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</sst>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3">
    <font>
      <name val="Calibri"/>
      <color theme="1"/>
      <sz val="11.000000"/>
      <scheme val="minor"/>
    </font>
    <font>
      <name val="Arial"/>
      <color theme="1"/>
      <sz val="10.000000"/>
    </font>
    <font>
      <name val="Arial"/>
      <b/>
      <color theme="1"/>
      <sz val="10.000000"/>
    </font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color theme="1"/>
      <sz val="8.000000"/>
    </font>
    <font>
      <name val="Arial"/>
      <b/>
      <color theme="1"/>
      <sz val="8.000000"/>
    </font>
    <font>
      <name val="Arial"/>
      <b/>
      <color rgb="FF2D2D2D"/>
      <sz val="8.000000"/>
    </font>
    <font>
      <name val="Calibri"/>
      <i/>
      <color theme="1"/>
      <sz val="11.000000"/>
      <scheme val="minor"/>
    </font>
    <font>
      <name val="Arial"/>
      <b/>
      <color rgb="FF2D2D2D"/>
      <sz val="10.000000"/>
    </font>
    <font>
      <name val="Calibri"/>
      <b/>
      <color theme="1"/>
      <sz val="11.000000"/>
      <scheme val="minor"/>
    </font>
    <font>
      <name val="Calibri"/>
      <color theme="1"/>
      <sz val="10.00000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178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0" borderId="0" numFmtId="160" xfId="0" applyNumberFormat="1" applyFont="1"/>
    <xf fontId="1" fillId="0" borderId="0" numFmtId="1" xfId="0" applyNumberFormat="1" applyFont="1"/>
    <xf fontId="2" fillId="0" borderId="0" numFmtId="0" xfId="0" applyFont="1"/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60" xfId="0" applyNumberFormat="1" applyFont="1" applyFill="1" applyBorder="1" applyAlignment="1" applyProtection="1">
      <alignment horizontal="center"/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6" fillId="0" borderId="0" numFmtId="160" xfId="0" applyNumberFormat="1" applyFont="1" applyAlignment="1">
      <alignment horizontal="center" vertical="top"/>
    </xf>
    <xf fontId="6" fillId="0" borderId="0" numFmtId="1" xfId="0" applyNumberFormat="1" applyFont="1" applyAlignment="1">
      <alignment horizontal="center" vertical="top"/>
    </xf>
    <xf fontId="7" fillId="0" borderId="3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8" fillId="0" borderId="4" numFmtId="160" xfId="0" applyNumberFormat="1" applyFont="1" applyBorder="1" applyAlignment="1">
      <alignment horizontal="center" vertical="center" wrapText="1"/>
    </xf>
    <xf fontId="8" fillId="0" borderId="4" numFmtId="1" xfId="0" applyNumberFormat="1" applyFont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/>
    </xf>
    <xf fontId="0" fillId="0" borderId="1" numFmtId="0" xfId="0" applyBorder="1"/>
    <xf fontId="0" fillId="3" borderId="6" numFmtId="0" xfId="0" applyFill="1" applyBorder="1" applyAlignment="1">
      <alignment vertical="top"/>
    </xf>
    <xf fontId="0" fillId="4" borderId="6" numFmtId="0" xfId="0" applyFill="1" applyBorder="1" applyAlignment="1" applyProtection="1">
      <alignment vertical="top" wrapText="1"/>
      <protection locked="0"/>
    </xf>
    <xf fontId="0" fillId="4" borderId="6" numFmtId="1" xfId="0" applyNumberFormat="1" applyFill="1" applyBorder="1" applyAlignment="1" applyProtection="1">
      <alignment horizontal="center" vertical="top"/>
      <protection locked="0"/>
    </xf>
    <xf fontId="0" fillId="4" borderId="6" numFmtId="160" xfId="0" applyNumberFormat="1" applyFill="1" applyBorder="1" applyAlignment="1" applyProtection="1">
      <alignment horizontal="center" vertical="top"/>
      <protection locked="0"/>
    </xf>
    <xf fontId="0" fillId="4" borderId="6" numFmtId="2" xfId="0" applyNumberFormat="1" applyFill="1" applyBorder="1" applyAlignment="1" applyProtection="1">
      <alignment horizontal="center" vertical="top"/>
      <protection locked="0"/>
    </xf>
    <xf fontId="0" fillId="4" borderId="7" numFmtId="2" xfId="0" applyNumberFormat="1" applyFill="1" applyBorder="1" applyAlignment="1" applyProtection="1">
      <alignment horizontal="center" vertical="top"/>
      <protection locked="0"/>
    </xf>
    <xf fontId="0" fillId="4" borderId="6" numFmtId="0" xfId="0" applyFill="1" applyBorder="1" applyAlignment="1" applyProtection="1">
      <alignment horizontal="center" vertical="center"/>
      <protection locked="0"/>
    </xf>
    <xf fontId="0" fillId="4" borderId="2" numFmtId="0" xfId="0" applyFill="1" applyBorder="1" applyAlignment="1">
      <alignment vertical="top"/>
    </xf>
    <xf fontId="0" fillId="4" borderId="2" numFmtId="0" xfId="0" applyFill="1" applyBorder="1" applyAlignment="1" applyProtection="1">
      <alignment vertical="top" wrapText="1"/>
      <protection locked="0"/>
    </xf>
    <xf fontId="0" fillId="4" borderId="2" numFmtId="1" xfId="0" applyNumberFormat="1" applyFill="1" applyBorder="1" applyAlignment="1" applyProtection="1">
      <alignment horizontal="center" vertical="top"/>
      <protection locked="0"/>
    </xf>
    <xf fontId="0" fillId="4" borderId="8" numFmtId="1" xfId="0" applyNumberFormat="1" applyFill="1" applyBorder="1" applyAlignment="1" applyProtection="1">
      <alignment horizontal="center" vertical="top"/>
      <protection locked="0"/>
    </xf>
    <xf fontId="0" fillId="4" borderId="2" numFmtId="0" xfId="0" applyFill="1" applyBorder="1" applyAlignment="1" applyProtection="1">
      <alignment horizontal="center" vertical="center"/>
      <protection locked="0"/>
    </xf>
    <xf fontId="0" fillId="4" borderId="2" numFmtId="2" xfId="0" applyNumberFormat="1" applyFill="1" applyBorder="1" applyAlignment="1" applyProtection="1">
      <alignment horizontal="center" vertical="top"/>
      <protection locked="0"/>
    </xf>
    <xf fontId="0" fillId="3" borderId="1" numFmtId="0" xfId="0" applyFill="1" applyBorder="1"/>
    <xf fontId="0" fillId="4" borderId="1" numFmtId="0" xfId="0" applyFill="1" applyBorder="1" applyAlignment="1" applyProtection="1">
      <alignment wrapText="1"/>
      <protection locked="0"/>
    </xf>
    <xf fontId="0" fillId="4" borderId="1" numFmtId="1" xfId="0" applyNumberFormat="1" applyFill="1" applyBorder="1" applyAlignment="1" applyProtection="1">
      <alignment horizontal="center"/>
      <protection locked="0"/>
    </xf>
    <xf fontId="0" fillId="4" borderId="1" numFmtId="160" xfId="0" applyNumberFormat="1" applyFill="1" applyBorder="1" applyAlignment="1" applyProtection="1">
      <alignment horizontal="center"/>
      <protection locked="0"/>
    </xf>
    <xf fontId="0" fillId="4" borderId="9" numFmtId="160" xfId="0" applyNumberFormat="1" applyFill="1" applyBorder="1" applyAlignment="1" applyProtection="1">
      <alignment horizontal="center"/>
      <protection locked="0"/>
    </xf>
    <xf fontId="0" fillId="4" borderId="1" numFmtId="0" xfId="0" applyFill="1" applyBorder="1" applyAlignment="1" applyProtection="1">
      <alignment horizontal="center" vertical="center"/>
      <protection locked="0"/>
    </xf>
    <xf fontId="0" fillId="4" borderId="1" numFmtId="2" xfId="0" applyNumberFormat="1" applyFill="1" applyBorder="1" applyAlignment="1" applyProtection="1">
      <alignment horizontal="center"/>
      <protection locked="0"/>
    </xf>
    <xf fontId="0" fillId="4" borderId="9" numFmtId="2" xfId="0" applyNumberFormat="1" applyFill="1" applyBorder="1" applyAlignment="1" applyProtection="1">
      <alignment horizontal="center"/>
      <protection locked="0"/>
    </xf>
    <xf fontId="0" fillId="4" borderId="9" numFmtId="1" xfId="0" applyNumberFormat="1" applyFill="1" applyBorder="1" applyAlignment="1" applyProtection="1">
      <alignment horizontal="center"/>
      <protection locked="0"/>
    </xf>
    <xf fontId="0" fillId="4" borderId="1" numFmtId="0" xfId="0" applyFill="1" applyBorder="1" applyProtection="1">
      <protection locked="0"/>
    </xf>
    <xf fontId="0" fillId="4" borderId="10" numFmtId="0" xfId="0" applyFill="1" applyBorder="1" applyProtection="1">
      <protection locked="0"/>
    </xf>
    <xf fontId="0" fillId="4" borderId="10" numFmtId="1" xfId="0" applyNumberFormat="1" applyFill="1" applyBorder="1" applyAlignment="1" applyProtection="1">
      <alignment horizontal="center"/>
      <protection locked="0"/>
    </xf>
    <xf fontId="0" fillId="4" borderId="10" numFmtId="160" xfId="0" applyNumberFormat="1" applyFill="1" applyBorder="1" applyAlignment="1" applyProtection="1">
      <alignment horizontal="center"/>
      <protection locked="0"/>
    </xf>
    <xf fontId="0" fillId="4" borderId="11" numFmtId="160" xfId="0" applyNumberFormat="1" applyFill="1" applyBorder="1" applyAlignment="1" applyProtection="1">
      <alignment horizontal="center"/>
      <protection locked="0"/>
    </xf>
    <xf fontId="0" fillId="4" borderId="10" numFmtId="0" xfId="0" applyFill="1" applyBorder="1" applyAlignment="1" applyProtection="1">
      <alignment horizontal="center" vertical="center"/>
      <protection locked="0"/>
    </xf>
    <xf fontId="0" fillId="4" borderId="10" numFmtId="2" xfId="0" applyNumberFormat="1" applyFill="1" applyBorder="1" applyAlignment="1" applyProtection="1">
      <alignment horizontal="center"/>
      <protection locked="0"/>
    </xf>
    <xf fontId="9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" numFmtId="1" xfId="0" applyNumberFormat="1" applyFont="1" applyBorder="1" applyAlignment="1">
      <alignment horizontal="center" vertical="top" wrapText="1"/>
    </xf>
    <xf fontId="2" fillId="0" borderId="1" numFmtId="2" xfId="0" applyNumberFormat="1" applyFont="1" applyBorder="1" applyAlignment="1">
      <alignment horizontal="center" vertical="top" wrapText="1"/>
    </xf>
    <xf fontId="0" fillId="3" borderId="1" numFmtId="0" xfId="0" applyFill="1" applyBorder="1" applyAlignment="1" applyProtection="1">
      <alignment horizontal="left"/>
      <protection locked="0"/>
    </xf>
    <xf fontId="0" fillId="4" borderId="1" numFmtId="0" xfId="0" applyFill="1" applyBorder="1" applyAlignment="1">
      <alignment vertical="top" wrapText="1"/>
    </xf>
    <xf fontId="1" fillId="4" borderId="1" numFmtId="0" xfId="0" applyFont="1" applyFill="1" applyBorder="1" applyAlignment="1">
      <alignment horizontal="center" vertical="top" wrapText="1"/>
    </xf>
    <xf fontId="1" fillId="4" borderId="1" numFmtId="2" xfId="0" applyNumberFormat="1" applyFont="1" applyFill="1" applyBorder="1" applyAlignment="1">
      <alignment horizontal="center" vertical="top" wrapText="1"/>
    </xf>
    <xf fontId="1" fillId="4" borderId="1" numFmtId="160" xfId="0" applyNumberFormat="1" applyFont="1" applyFill="1" applyBorder="1" applyAlignment="1">
      <alignment horizontal="center" vertical="top" wrapText="1"/>
    </xf>
    <xf fontId="1" fillId="4" borderId="12" numFmtId="160" xfId="0" applyNumberFormat="1" applyFont="1" applyFill="1" applyBorder="1" applyAlignment="1">
      <alignment horizontal="center" vertical="top" wrapText="1"/>
    </xf>
    <xf fontId="1" fillId="0" borderId="1" numFmtId="0" xfId="0" applyFont="1" applyBorder="1"/>
    <xf fontId="0" fillId="3" borderId="1" numFmtId="0" xfId="0" applyFill="1" applyBorder="1" applyAlignment="1">
      <alignment vertical="top"/>
    </xf>
    <xf fontId="0" fillId="4" borderId="1" numFmtId="0" xfId="0" applyFill="1" applyBorder="1" applyAlignment="1" applyProtection="1">
      <alignment horizontal="center"/>
      <protection locked="0"/>
    </xf>
    <xf fontId="0" fillId="4" borderId="1" numFmtId="1" xfId="0" applyNumberFormat="1" applyFill="1" applyBorder="1" applyAlignment="1" applyProtection="1">
      <alignment horizontal="center" vertical="center"/>
      <protection locked="0"/>
    </xf>
    <xf fontId="0" fillId="4" borderId="1" numFmtId="2" xfId="0" applyNumberFormat="1" applyFill="1" applyBorder="1" applyAlignment="1" applyProtection="1">
      <alignment horizontal="center" vertical="center"/>
      <protection locked="0"/>
    </xf>
    <xf fontId="0" fillId="4" borderId="9" numFmtId="2" xfId="0" applyNumberFormat="1" applyFill="1" applyBorder="1" applyAlignment="1" applyProtection="1">
      <alignment horizontal="center" vertical="center"/>
      <protection locked="0"/>
    </xf>
    <xf fontId="0" fillId="4" borderId="1" numFmtId="0" xfId="0" applyFill="1" applyBorder="1"/>
    <xf fontId="0" fillId="4" borderId="12" numFmtId="1" xfId="0" applyNumberFormat="1" applyFill="1" applyBorder="1" applyAlignment="1" applyProtection="1">
      <alignment horizontal="center"/>
      <protection locked="0"/>
    </xf>
    <xf fontId="9" fillId="3" borderId="1" numFmtId="0" xfId="0" applyFont="1" applyFill="1" applyBorder="1" applyAlignment="1">
      <alignment horizontal="right"/>
    </xf>
    <xf fontId="0" fillId="3" borderId="1" numFmtId="0" xfId="0" applyFill="1" applyBorder="1" applyAlignment="1" applyProtection="1">
      <alignment wrapText="1"/>
      <protection locked="0"/>
    </xf>
    <xf fontId="0" fillId="3" borderId="1" numFmtId="1" xfId="0" applyNumberFormat="1" applyFill="1" applyBorder="1" applyAlignment="1" applyProtection="1">
      <alignment horizontal="center"/>
      <protection locked="0"/>
    </xf>
    <xf fontId="0" fillId="3" borderId="12" numFmtId="1" xfId="0" applyNumberFormat="1" applyFill="1" applyBorder="1" applyAlignment="1" applyProtection="1">
      <alignment horizontal="center"/>
      <protection locked="0"/>
    </xf>
    <xf fontId="0" fillId="3" borderId="1" numFmtId="0" xfId="0" applyFill="1" applyBorder="1" applyAlignment="1" applyProtection="1">
      <alignment horizontal="center"/>
      <protection locked="0"/>
    </xf>
    <xf fontId="0" fillId="3" borderId="1" numFmtId="2" xfId="0" applyNumberFormat="1" applyFill="1" applyBorder="1" applyAlignment="1" applyProtection="1">
      <alignment horizontal="center"/>
      <protection locked="0"/>
    </xf>
    <xf fontId="0" fillId="3" borderId="2" numFmtId="0" xfId="0" applyFill="1" applyBorder="1"/>
    <xf fontId="0" fillId="4" borderId="12" numFmtId="2" xfId="0" applyNumberFormat="1" applyFill="1" applyBorder="1" applyAlignment="1" applyProtection="1">
      <alignment horizontal="center"/>
      <protection locked="0"/>
    </xf>
    <xf fontId="0" fillId="4" borderId="12" numFmtId="160" xfId="0" applyNumberFormat="1" applyFill="1" applyBorder="1" applyAlignment="1" applyProtection="1">
      <alignment horizontal="center"/>
      <protection locked="0"/>
    </xf>
    <xf fontId="0" fillId="4" borderId="0" numFmtId="0" xfId="0" applyFill="1"/>
    <xf fontId="9" fillId="3" borderId="1" numFmtId="0" xfId="0" applyFont="1" applyFill="1" applyBorder="1" applyAlignment="1" applyProtection="1">
      <alignment horizontal="right"/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1" xfId="0" applyNumberFormat="1" applyFont="1" applyFill="1" applyBorder="1" applyAlignment="1" applyProtection="1">
      <alignment horizontal="center" vertical="top" wrapText="1"/>
      <protection locked="0"/>
    </xf>
    <xf fontId="1" fillId="2" borderId="1" numFmtId="160" xfId="0" applyNumberFormat="1" applyFont="1" applyFill="1" applyBorder="1" applyAlignment="1" applyProtection="1">
      <alignment horizontal="center"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2" fillId="2" borderId="1" numFmtId="2" xfId="0" applyNumberFormat="1" applyFont="1" applyFill="1" applyBorder="1" applyAlignment="1" applyProtection="1">
      <alignment horizontal="center" vertical="top" wrapText="1"/>
      <protection locked="0"/>
    </xf>
    <xf fontId="1" fillId="5" borderId="1" numFmtId="0" xfId="0" applyFont="1" applyFill="1" applyBorder="1" applyAlignment="1">
      <alignment horizontal="center"/>
    </xf>
    <xf fontId="10" fillId="5" borderId="1" numFmtId="0" xfId="0" applyFont="1" applyFill="1" applyBorder="1" applyAlignment="1">
      <alignment horizontal="center" vertical="center" wrapText="1"/>
    </xf>
    <xf fontId="11" fillId="5" borderId="1" numFmtId="0" xfId="0" applyFont="1" applyFill="1" applyBorder="1" applyAlignment="1">
      <alignment horizontal="center" vertical="center" wrapText="1"/>
    </xf>
    <xf fontId="1" fillId="5" borderId="1" numFmtId="0" xfId="0" applyFont="1" applyFill="1" applyBorder="1" applyAlignment="1">
      <alignment vertical="top" wrapText="1"/>
    </xf>
    <xf fontId="1" fillId="5" borderId="1" numFmtId="1" xfId="0" applyNumberFormat="1" applyFont="1" applyFill="1" applyBorder="1" applyAlignment="1">
      <alignment horizontal="center" vertical="top" wrapText="1"/>
    </xf>
    <xf fontId="1" fillId="5" borderId="1" numFmtId="0" xfId="0" applyFont="1" applyFill="1" applyBorder="1" applyAlignment="1">
      <alignment horizontal="center" vertical="top" wrapText="1"/>
    </xf>
    <xf fontId="2" fillId="5" borderId="1" numFmtId="2" xfId="0" applyNumberFormat="1" applyFont="1" applyFill="1" applyBorder="1" applyAlignment="1">
      <alignment horizontal="center" vertical="top" wrapText="1"/>
    </xf>
    <xf fontId="0" fillId="4" borderId="6" numFmtId="0" xfId="0" applyFill="1" applyBorder="1" applyAlignment="1" applyProtection="1">
      <alignment wrapText="1"/>
      <protection locked="0"/>
    </xf>
    <xf fontId="0" fillId="4" borderId="6" numFmtId="1" xfId="0" applyNumberFormat="1" applyFill="1" applyBorder="1" applyAlignment="1" applyProtection="1">
      <alignment horizontal="center" vertical="center"/>
      <protection locked="0"/>
    </xf>
    <xf fontId="0" fillId="4" borderId="6" numFmtId="2" xfId="0" applyNumberFormat="1" applyFill="1" applyBorder="1" applyAlignment="1" applyProtection="1">
      <alignment horizontal="center" vertical="center"/>
      <protection locked="0"/>
    </xf>
    <xf fontId="0" fillId="4" borderId="6" numFmtId="160" xfId="0" applyNumberFormat="1" applyFill="1" applyBorder="1" applyAlignment="1" applyProtection="1">
      <alignment horizontal="center" vertical="center"/>
      <protection locked="0"/>
    </xf>
    <xf fontId="0" fillId="4" borderId="7" numFmtId="1" xfId="0" applyNumberFormat="1" applyFill="1" applyBorder="1" applyAlignment="1" applyProtection="1">
      <alignment horizontal="center" vertical="center"/>
      <protection locked="0"/>
    </xf>
    <xf fontId="0" fillId="4" borderId="6" numFmtId="0" xfId="0" applyFill="1" applyBorder="1" applyAlignment="1" applyProtection="1">
      <alignment horizontal="center" vertical="top"/>
      <protection locked="0"/>
    </xf>
    <xf fontId="0" fillId="3" borderId="1" numFmtId="0" xfId="0" applyFill="1" applyBorder="1" applyProtection="1">
      <protection locked="0"/>
    </xf>
    <xf fontId="0" fillId="4" borderId="10" numFmtId="0" xfId="0" applyFill="1" applyBorder="1" applyAlignment="1" applyProtection="1">
      <alignment wrapText="1"/>
      <protection locked="0"/>
    </xf>
    <xf fontId="0" fillId="4" borderId="11" numFmtId="1" xfId="0" applyNumberFormat="1" applyFill="1" applyBorder="1" applyAlignment="1" applyProtection="1">
      <alignment horizontal="center"/>
      <protection locked="0"/>
    </xf>
    <xf fontId="0" fillId="4" borderId="10" numFmtId="0" xfId="0" applyFill="1" applyBorder="1" applyAlignment="1" applyProtection="1">
      <alignment horizontal="center"/>
      <protection locked="0"/>
    </xf>
    <xf fontId="0" fillId="4" borderId="11" numFmtId="2" xfId="0" applyNumberFormat="1" applyFill="1" applyBorder="1" applyAlignment="1" applyProtection="1">
      <alignment horizontal="center"/>
      <protection locked="0"/>
    </xf>
    <xf fontId="0" fillId="4" borderId="1" numFmtId="160" xfId="0" applyNumberFormat="1" applyFill="1" applyBorder="1" applyAlignment="1" applyProtection="1">
      <alignment horizontal="center" vertical="center"/>
      <protection locked="0"/>
    </xf>
    <xf fontId="0" fillId="4" borderId="9" numFmtId="160" xfId="0" applyNumberFormat="1" applyFill="1" applyBorder="1" applyAlignment="1" applyProtection="1">
      <alignment horizontal="center" vertical="center"/>
      <protection locked="0"/>
    </xf>
    <xf fontId="1" fillId="3" borderId="1" numFmtId="0" xfId="0" applyFont="1" applyFill="1" applyBorder="1" applyAlignment="1" applyProtection="1">
      <alignment vertical="top" wrapText="1"/>
      <protection locked="0"/>
    </xf>
    <xf fontId="1" fillId="3" borderId="1" numFmtId="1" xfId="0" applyNumberFormat="1" applyFont="1" applyFill="1" applyBorder="1" applyAlignment="1" applyProtection="1">
      <alignment horizontal="center" vertical="top" wrapText="1"/>
      <protection locked="0"/>
    </xf>
    <xf fontId="1" fillId="3" borderId="1" numFmtId="160" xfId="0" applyNumberFormat="1" applyFont="1" applyFill="1" applyBorder="1" applyAlignment="1" applyProtection="1">
      <alignment horizontal="center" vertical="top" wrapText="1"/>
      <protection locked="0"/>
    </xf>
    <xf fontId="1" fillId="3" borderId="1" numFmtId="0" xfId="0" applyFont="1" applyFill="1" applyBorder="1" applyAlignment="1" applyProtection="1">
      <alignment horizontal="center" vertical="top" wrapText="1"/>
      <protection locked="0"/>
    </xf>
    <xf fontId="2" fillId="3" borderId="1" numFmtId="2" xfId="0" applyNumberFormat="1" applyFont="1" applyFill="1" applyBorder="1" applyAlignment="1" applyProtection="1">
      <alignment horizontal="center" vertical="top" wrapText="1"/>
      <protection locked="0"/>
    </xf>
    <xf fontId="0" fillId="2" borderId="1" numFmtId="0" xfId="0" applyFill="1" applyBorder="1" applyAlignment="1" applyProtection="1">
      <alignment vertical="top" wrapText="1"/>
      <protection locked="0"/>
    </xf>
    <xf fontId="1" fillId="2" borderId="1" numFmtId="2" xfId="0" applyNumberFormat="1" applyFont="1" applyFill="1" applyBorder="1" applyAlignment="1" applyProtection="1">
      <alignment horizontal="center" vertical="top" wrapText="1"/>
      <protection locked="0"/>
    </xf>
    <xf fontId="0" fillId="2" borderId="1" numFmtId="0" xfId="0" applyFill="1" applyBorder="1" applyProtection="1">
      <protection locked="0"/>
    </xf>
    <xf fontId="2" fillId="2" borderId="1" numFmtId="0" xfId="0" applyFont="1" applyFill="1" applyBorder="1" applyAlignment="1" applyProtection="1">
      <alignment horizontal="center" vertical="top" wrapText="1"/>
      <protection locked="0"/>
    </xf>
    <xf fontId="0" fillId="4" borderId="6" numFmtId="1" xfId="0" applyNumberFormat="1" applyFill="1" applyBorder="1" applyAlignment="1" applyProtection="1">
      <alignment horizontal="center"/>
      <protection locked="0"/>
    </xf>
    <xf fontId="0" fillId="4" borderId="6" numFmtId="2" xfId="0" applyNumberFormat="1" applyFill="1" applyBorder="1" applyAlignment="1" applyProtection="1">
      <alignment horizontal="center"/>
      <protection locked="0"/>
    </xf>
    <xf fontId="0" fillId="4" borderId="7" numFmtId="2" xfId="0" applyNumberFormat="1" applyFill="1" applyBorder="1" applyAlignment="1" applyProtection="1">
      <alignment horizontal="center"/>
      <protection locked="0"/>
    </xf>
    <xf fontId="0" fillId="4" borderId="6" numFmtId="0" xfId="0" applyFill="1" applyBorder="1" applyAlignment="1">
      <alignment vertical="top"/>
    </xf>
    <xf fontId="0" fillId="4" borderId="2" numFmtId="0" xfId="0" applyFill="1" applyBorder="1" applyAlignment="1" applyProtection="1">
      <alignment wrapText="1"/>
      <protection locked="0"/>
    </xf>
    <xf fontId="0" fillId="4" borderId="2" numFmtId="1" xfId="0" applyNumberFormat="1" applyFill="1" applyBorder="1" applyAlignment="1" applyProtection="1">
      <alignment horizontal="center"/>
      <protection locked="0"/>
    </xf>
    <xf fontId="0" fillId="4" borderId="8" numFmtId="1" xfId="0" applyNumberFormat="1" applyFill="1" applyBorder="1" applyAlignment="1" applyProtection="1">
      <alignment horizontal="center"/>
      <protection locked="0"/>
    </xf>
    <xf fontId="0" fillId="4" borderId="2" numFmtId="0" xfId="0" applyFill="1" applyBorder="1" applyAlignment="1" applyProtection="1">
      <alignment horizontal="center" vertical="top"/>
      <protection locked="0"/>
    </xf>
    <xf fontId="0" fillId="4" borderId="2" numFmtId="2" xfId="0" applyNumberFormat="1" applyFill="1" applyBorder="1" applyAlignment="1" applyProtection="1">
      <alignment horizontal="center"/>
      <protection locked="0"/>
    </xf>
    <xf fontId="0" fillId="4" borderId="2" numFmtId="160" xfId="0" applyNumberFormat="1" applyFill="1" applyBorder="1" applyAlignment="1" applyProtection="1">
      <alignment horizontal="center"/>
      <protection locked="0"/>
    </xf>
    <xf fontId="0" fillId="4" borderId="8" numFmtId="160" xfId="0" applyNumberFormat="1" applyFill="1" applyBorder="1" applyAlignment="1" applyProtection="1">
      <alignment horizontal="center"/>
      <protection locked="0"/>
    </xf>
    <xf fontId="0" fillId="4" borderId="2" numFmtId="0" xfId="0" applyFill="1" applyBorder="1" applyAlignment="1" applyProtection="1">
      <alignment horizontal="center"/>
      <protection locked="0"/>
    </xf>
    <xf fontId="0" fillId="4" borderId="8" numFmtId="2" xfId="0" applyNumberFormat="1" applyFill="1" applyBorder="1" applyAlignment="1" applyProtection="1">
      <alignment horizontal="center"/>
      <protection locked="0"/>
    </xf>
    <xf fontId="11" fillId="3" borderId="1" numFmtId="2" xfId="0" applyNumberFormat="1" applyFont="1" applyFill="1" applyBorder="1" applyAlignment="1" applyProtection="1">
      <alignment horizontal="center"/>
      <protection locked="0"/>
    </xf>
    <xf fontId="0" fillId="3" borderId="6" numFmtId="0" xfId="0" applyFill="1" applyBorder="1"/>
    <xf fontId="0" fillId="4" borderId="6" numFmtId="160" xfId="0" applyNumberFormat="1" applyFill="1" applyBorder="1" applyAlignment="1" applyProtection="1">
      <alignment horizontal="center"/>
      <protection locked="0"/>
    </xf>
    <xf fontId="0" fillId="4" borderId="6" numFmtId="0" xfId="0" applyFill="1" applyBorder="1" applyAlignment="1" applyProtection="1">
      <alignment horizontal="center"/>
      <protection locked="0"/>
    </xf>
    <xf fontId="0" fillId="4" borderId="6" numFmtId="0" xfId="0" applyFill="1" applyBorder="1"/>
    <xf fontId="12" fillId="4" borderId="1" numFmtId="0" xfId="0" applyFont="1" applyFill="1" applyBorder="1" applyAlignment="1">
      <alignment vertical="top" wrapText="1"/>
    </xf>
    <xf fontId="1" fillId="4" borderId="12" numFmtId="2" xfId="0" applyNumberFormat="1" applyFont="1" applyFill="1" applyBorder="1" applyAlignment="1">
      <alignment horizontal="center" vertical="top" wrapText="1"/>
    </xf>
    <xf fontId="0" fillId="4" borderId="1" numFmtId="0" xfId="0" applyFill="1" applyBorder="1" applyAlignment="1" applyProtection="1">
      <alignment horizontal="center" vertical="top"/>
      <protection locked="0"/>
    </xf>
    <xf fontId="0" fillId="3" borderId="10" numFmtId="0" xfId="0" applyFill="1" applyBorder="1"/>
    <xf fontId="12" fillId="2" borderId="1" numFmtId="0" xfId="0" applyFont="1" applyFill="1" applyBorder="1" applyAlignment="1" applyProtection="1">
      <alignment vertical="top" wrapText="1"/>
      <protection locked="0"/>
    </xf>
    <xf fontId="0" fillId="4" borderId="7" numFmtId="2" xfId="0" applyNumberFormat="1" applyFill="1" applyBorder="1" applyAlignment="1" applyProtection="1">
      <alignment horizontal="center" vertical="center"/>
      <protection locked="0"/>
    </xf>
    <xf fontId="0" fillId="4" borderId="1" numFmtId="0" xfId="0" applyFill="1" applyBorder="1" applyAlignment="1" applyProtection="1">
      <alignment vertical="top" wrapText="1"/>
      <protection locked="0"/>
    </xf>
    <xf fontId="0" fillId="4" borderId="10" numFmtId="0" xfId="0" applyFill="1" applyBorder="1" applyAlignment="1" applyProtection="1">
      <alignment vertical="top" wrapText="1"/>
      <protection locked="0"/>
    </xf>
    <xf fontId="0" fillId="4" borderId="10" numFmtId="0" xfId="0" applyFill="1" applyBorder="1" applyAlignment="1" applyProtection="1">
      <alignment horizontal="center" vertical="top"/>
      <protection locked="0"/>
    </xf>
    <xf fontId="0" fillId="3" borderId="1" numFmtId="0" xfId="0" applyFill="1" applyBorder="1" applyAlignment="1">
      <alignment vertical="center"/>
    </xf>
    <xf fontId="9" fillId="0" borderId="1" numFmtId="0" xfId="0" applyFont="1" applyBorder="1"/>
    <xf fontId="0" fillId="4" borderId="2" numFmtId="1" xfId="0" applyNumberFormat="1" applyFill="1" applyBorder="1" applyAlignment="1" applyProtection="1">
      <alignment horizontal="center" vertical="center"/>
      <protection locked="0"/>
    </xf>
    <xf fontId="0" fillId="4" borderId="8" numFmtId="1" xfId="0" applyNumberFormat="1" applyFill="1" applyBorder="1" applyAlignment="1" applyProtection="1">
      <alignment horizontal="center" vertical="center"/>
      <protection locked="0"/>
    </xf>
    <xf fontId="0" fillId="4" borderId="2" numFmtId="2" xfId="0" applyNumberFormat="1" applyFill="1" applyBorder="1" applyAlignment="1" applyProtection="1">
      <alignment horizontal="center" vertical="center"/>
      <protection locked="0"/>
    </xf>
    <xf fontId="1" fillId="4" borderId="1" numFmtId="1" xfId="0" applyNumberFormat="1" applyFont="1" applyFill="1" applyBorder="1" applyAlignment="1">
      <alignment horizontal="center" vertical="top" wrapText="1"/>
    </xf>
    <xf fontId="0" fillId="4" borderId="1" numFmtId="0" xfId="0" applyFill="1" applyBorder="1" applyAlignment="1" applyProtection="1">
      <alignment vertical="center" wrapText="1"/>
      <protection locked="0"/>
    </xf>
    <xf fontId="0" fillId="4" borderId="9" numFmtId="1" xfId="0" applyNumberFormat="1" applyFill="1" applyBorder="1" applyAlignment="1" applyProtection="1">
      <alignment horizontal="center" vertical="center"/>
      <protection locked="0"/>
    </xf>
    <xf fontId="1" fillId="3" borderId="1" numFmtId="0" xfId="0" applyFont="1" applyFill="1" applyBorder="1"/>
    <xf fontId="1" fillId="3" borderId="12" numFmtId="0" xfId="0" applyFont="1" applyFill="1" applyBorder="1" applyAlignment="1">
      <alignment horizontal="left"/>
    </xf>
    <xf fontId="0" fillId="4" borderId="13" numFmtId="0" xfId="0" applyFill="1" applyBorder="1"/>
    <xf fontId="1" fillId="3" borderId="0" numFmtId="0" xfId="0" applyFont="1" applyFill="1" applyAlignment="1">
      <alignment horizontal="left"/>
    </xf>
    <xf fontId="1" fillId="0" borderId="1" numFmtId="0" xfId="0" applyFont="1" applyBorder="1" applyAlignment="1">
      <alignment horizontal="left"/>
    </xf>
    <xf fontId="0" fillId="3" borderId="1" numFmtId="0" xfId="0" applyFill="1" applyBorder="1" applyAlignment="1" applyProtection="1">
      <alignment vertical="top"/>
      <protection locked="0"/>
    </xf>
    <xf fontId="0" fillId="4" borderId="1" numFmtId="0" xfId="0" applyFill="1" applyBorder="1" applyAlignment="1" applyProtection="1">
      <alignment vertical="top"/>
      <protection locked="0"/>
    </xf>
    <xf fontId="0" fillId="2" borderId="1" numFmtId="0" xfId="0" applyFill="1" applyBorder="1" applyAlignment="1" applyProtection="1">
      <alignment horizontal="left"/>
      <protection locked="0"/>
    </xf>
    <xf fontId="0" fillId="4" borderId="7" numFmtId="1" xfId="0" applyNumberFormat="1" applyFill="1" applyBorder="1" applyAlignment="1" applyProtection="1">
      <alignment horizontal="center"/>
      <protection locked="0"/>
    </xf>
    <xf fontId="1" fillId="5" borderId="14" numFmtId="0" xfId="0" applyFont="1" applyFill="1" applyBorder="1" applyAlignment="1">
      <alignment horizontal="center"/>
    </xf>
    <xf fontId="1" fillId="5" borderId="15" numFmtId="0" xfId="0" applyFont="1" applyFill="1" applyBorder="1" applyAlignment="1">
      <alignment horizontal="center"/>
    </xf>
    <xf fontId="10" fillId="5" borderId="16" numFmtId="0" xfId="0" applyFont="1" applyFill="1" applyBorder="1" applyAlignment="1">
      <alignment horizontal="center" vertical="center" wrapText="1"/>
    </xf>
    <xf fontId="11" fillId="5" borderId="17" numFmtId="0" xfId="0" applyFont="1" applyFill="1" applyBorder="1" applyAlignment="1">
      <alignment horizontal="center" vertical="center" wrapText="1"/>
    </xf>
    <xf fontId="1" fillId="5" borderId="15" numFmtId="0" xfId="0" applyFont="1" applyFill="1" applyBorder="1" applyAlignment="1">
      <alignment vertical="top" wrapText="1"/>
    </xf>
    <xf fontId="1" fillId="5" borderId="15" numFmtId="0" xfId="0" applyFont="1" applyFill="1" applyBorder="1" applyAlignment="1">
      <alignment horizontal="center" vertical="top" wrapText="1"/>
    </xf>
    <xf fontId="1" fillId="5" borderId="15" numFmtId="160" xfId="0" applyNumberFormat="1" applyFont="1" applyFill="1" applyBorder="1" applyAlignment="1">
      <alignment horizontal="center" vertical="top" wrapText="1"/>
    </xf>
    <xf fontId="1" fillId="5" borderId="15" numFmtId="1" xfId="0" applyNumberFormat="1" applyFont="1" applyFill="1" applyBorder="1" applyAlignment="1">
      <alignment horizontal="center" vertical="top" wrapText="1"/>
    </xf>
    <xf fontId="2" fillId="5" borderId="15" numFmtId="0" xfId="0" applyFont="1" applyFill="1" applyBorder="1" applyAlignment="1">
      <alignment horizontal="center" vertical="top" wrapText="1"/>
    </xf>
    <xf fontId="1" fillId="0" borderId="18" numFmtId="0" xfId="0" applyFont="1" applyBorder="1"/>
    <xf fontId="1" fillId="0" borderId="19" numFmtId="0" xfId="0" applyFont="1" applyBorder="1"/>
    <xf fontId="10" fillId="0" borderId="19" numFmtId="0" xfId="0" applyFont="1" applyBorder="1" applyAlignment="1">
      <alignment horizontal="center" vertical="center" wrapText="1"/>
    </xf>
    <xf fontId="1" fillId="0" borderId="19" numFmt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91" workbookViewId="0">
      <pane xSplit="4" ySplit="5" topLeftCell="E6" activePane="bottomRight" state="frozen"/>
      <selection activeCell="E177" activeCellId="0" sqref="E177"/>
    </sheetView>
  </sheetViews>
  <sheetFormatPr defaultColWidth="9.140625"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3" width="10"/>
    <col customWidth="1" min="8" max="8" style="3" width="7.5703125"/>
    <col customWidth="1" min="9" max="9" style="3" width="6.85546875"/>
    <col customWidth="1" min="10" max="10" style="4" width="8.140625"/>
    <col customWidth="1" min="11" max="11" style="1" width="13.7109375"/>
    <col min="12" max="12" style="5" width="9.140625"/>
    <col min="13" max="16384" style="1" width="9.140625"/>
  </cols>
  <sheetData>
    <row r="1" ht="15">
      <c r="A1" s="2" t="s">
        <v>0</v>
      </c>
      <c r="C1" s="6" t="s">
        <v>1</v>
      </c>
      <c r="D1" s="7"/>
      <c r="E1" s="7"/>
      <c r="F1" s="8" t="s">
        <v>2</v>
      </c>
      <c r="G1" s="3" t="s">
        <v>3</v>
      </c>
      <c r="H1" s="9" t="s">
        <v>4</v>
      </c>
      <c r="I1" s="9"/>
      <c r="J1" s="9"/>
      <c r="K1" s="9"/>
    </row>
    <row r="2" ht="16.5">
      <c r="A2" s="10" t="s">
        <v>5</v>
      </c>
      <c r="C2" s="1"/>
      <c r="G2" s="3" t="s">
        <v>6</v>
      </c>
      <c r="H2" s="9" t="s">
        <v>7</v>
      </c>
      <c r="I2" s="9"/>
      <c r="J2" s="9"/>
      <c r="K2" s="9"/>
    </row>
    <row r="3" ht="17.100000000000001" customHeight="1">
      <c r="A3" s="11" t="s">
        <v>8</v>
      </c>
      <c r="C3" s="1"/>
      <c r="D3" s="12"/>
      <c r="E3" s="13" t="s">
        <v>9</v>
      </c>
      <c r="G3" s="3" t="s">
        <v>10</v>
      </c>
      <c r="H3" s="14">
        <v>1</v>
      </c>
      <c r="I3" s="15">
        <v>6</v>
      </c>
      <c r="J3" s="16">
        <v>2025</v>
      </c>
      <c r="K3" s="17"/>
    </row>
    <row r="4" ht="13.5">
      <c r="C4" s="1"/>
      <c r="D4" s="11"/>
      <c r="H4" s="18" t="s">
        <v>11</v>
      </c>
      <c r="I4" s="18" t="s">
        <v>12</v>
      </c>
      <c r="J4" s="19" t="s">
        <v>13</v>
      </c>
    </row>
    <row r="5" ht="31.5">
      <c r="A5" s="20" t="s">
        <v>14</v>
      </c>
      <c r="B5" s="21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3" t="s">
        <v>20</v>
      </c>
      <c r="H5" s="23" t="s">
        <v>21</v>
      </c>
      <c r="I5" s="23" t="s">
        <v>22</v>
      </c>
      <c r="J5" s="24" t="s">
        <v>23</v>
      </c>
      <c r="K5" s="25" t="s">
        <v>24</v>
      </c>
      <c r="L5" s="22" t="s">
        <v>25</v>
      </c>
    </row>
    <row r="6" ht="15">
      <c r="A6" s="26">
        <v>1</v>
      </c>
      <c r="B6" s="26">
        <v>1</v>
      </c>
      <c r="C6" s="27" t="s">
        <v>26</v>
      </c>
      <c r="D6" s="28" t="s">
        <v>27</v>
      </c>
      <c r="E6" s="29" t="s">
        <v>28</v>
      </c>
      <c r="F6" s="30">
        <v>190</v>
      </c>
      <c r="G6" s="31">
        <v>3.3999999999999999</v>
      </c>
      <c r="H6" s="32">
        <v>3.96</v>
      </c>
      <c r="I6" s="33">
        <v>22.940000000000001</v>
      </c>
      <c r="J6" s="31">
        <v>141</v>
      </c>
      <c r="K6" s="34" t="s">
        <v>29</v>
      </c>
      <c r="L6" s="32">
        <v>26.280000000000001</v>
      </c>
    </row>
    <row r="7" ht="15">
      <c r="A7" s="26"/>
      <c r="B7" s="26"/>
      <c r="C7" s="27"/>
      <c r="D7" s="35"/>
      <c r="E7" s="36"/>
      <c r="F7" s="37"/>
      <c r="G7" s="37"/>
      <c r="H7" s="37"/>
      <c r="I7" s="38"/>
      <c r="J7" s="37"/>
      <c r="K7" s="39"/>
      <c r="L7" s="40"/>
    </row>
    <row r="8" ht="15">
      <c r="A8" s="26"/>
      <c r="B8" s="26"/>
      <c r="C8" s="27"/>
      <c r="D8" s="41" t="s">
        <v>30</v>
      </c>
      <c r="E8" s="42" t="s">
        <v>31</v>
      </c>
      <c r="F8" s="43">
        <v>200</v>
      </c>
      <c r="G8" s="44">
        <v>0.20000000000000001</v>
      </c>
      <c r="H8" s="44">
        <v>0</v>
      </c>
      <c r="I8" s="45">
        <v>15</v>
      </c>
      <c r="J8" s="44">
        <v>58</v>
      </c>
      <c r="K8" s="46" t="s">
        <v>32</v>
      </c>
      <c r="L8" s="47">
        <v>1.5</v>
      </c>
    </row>
    <row r="9" ht="15">
      <c r="A9" s="26"/>
      <c r="B9" s="26"/>
      <c r="C9" s="27"/>
      <c r="D9" s="41" t="s">
        <v>33</v>
      </c>
      <c r="E9" s="42" t="s">
        <v>34</v>
      </c>
      <c r="F9" s="43">
        <v>60</v>
      </c>
      <c r="G9" s="47">
        <v>4.9199999999999999</v>
      </c>
      <c r="H9" s="47">
        <v>1.3200000000000001</v>
      </c>
      <c r="I9" s="48">
        <v>29.199999999999999</v>
      </c>
      <c r="J9" s="44">
        <v>151.80000000000001</v>
      </c>
      <c r="K9" s="46" t="s">
        <v>35</v>
      </c>
      <c r="L9" s="47">
        <v>6.3099999999999996</v>
      </c>
    </row>
    <row r="10" ht="15">
      <c r="A10" s="26"/>
      <c r="B10" s="26"/>
      <c r="C10" s="27"/>
      <c r="D10" s="41" t="s">
        <v>36</v>
      </c>
      <c r="E10" s="42"/>
      <c r="F10" s="43"/>
      <c r="G10" s="43"/>
      <c r="H10" s="43"/>
      <c r="I10" s="49"/>
      <c r="J10" s="43"/>
      <c r="K10" s="46"/>
      <c r="L10" s="47"/>
    </row>
    <row r="11" ht="15">
      <c r="A11" s="26"/>
      <c r="B11" s="26"/>
      <c r="C11" s="27"/>
      <c r="D11" s="50" t="s">
        <v>37</v>
      </c>
      <c r="E11" s="42" t="s">
        <v>38</v>
      </c>
      <c r="F11" s="43">
        <v>15</v>
      </c>
      <c r="G11" s="47">
        <v>3.8300000000000001</v>
      </c>
      <c r="H11" s="47">
        <v>3.8300000000000001</v>
      </c>
      <c r="I11" s="48">
        <v>4.8799999999999999</v>
      </c>
      <c r="J11" s="43">
        <v>60</v>
      </c>
      <c r="K11" s="46" t="s">
        <v>39</v>
      </c>
      <c r="L11" s="47">
        <v>11.25</v>
      </c>
    </row>
    <row r="12" ht="15">
      <c r="A12" s="26"/>
      <c r="B12" s="26"/>
      <c r="C12" s="27"/>
      <c r="D12" s="51" t="s">
        <v>37</v>
      </c>
      <c r="E12" s="42" t="s">
        <v>40</v>
      </c>
      <c r="F12" s="52">
        <v>40</v>
      </c>
      <c r="G12" s="53">
        <v>5.0999999999999996</v>
      </c>
      <c r="H12" s="53">
        <v>4.5999999999999996</v>
      </c>
      <c r="I12" s="54">
        <v>0.29999999999999999</v>
      </c>
      <c r="J12" s="52">
        <v>63</v>
      </c>
      <c r="K12" s="55" t="s">
        <v>41</v>
      </c>
      <c r="L12" s="56">
        <v>9.1199999999999992</v>
      </c>
    </row>
    <row r="13" ht="15">
      <c r="A13" s="26"/>
      <c r="B13" s="26"/>
      <c r="C13" s="27"/>
      <c r="D13" s="57" t="s">
        <v>42</v>
      </c>
      <c r="E13" s="58"/>
      <c r="F13" s="59">
        <f>F6+F8+F12+F10+F11+F9</f>
        <v>505</v>
      </c>
      <c r="G13" s="60">
        <f>SUM(G6:G12)</f>
        <v>17.449999999999999</v>
      </c>
      <c r="H13" s="60">
        <f>SUM(H6:H12)</f>
        <v>13.709999999999999</v>
      </c>
      <c r="I13" s="60">
        <f>SUM(I6:I12)</f>
        <v>72.319999999999993</v>
      </c>
      <c r="J13" s="60">
        <f>SUM(J6:J12)</f>
        <v>473.80000000000001</v>
      </c>
      <c r="K13" s="59"/>
      <c r="L13" s="61">
        <f>SUM(L6:L12)</f>
        <v>54.460000000000001</v>
      </c>
    </row>
    <row r="14" ht="15">
      <c r="A14" s="26">
        <f>A6</f>
        <v>1</v>
      </c>
      <c r="B14" s="26">
        <f>B6</f>
        <v>1</v>
      </c>
      <c r="C14" s="27" t="s">
        <v>43</v>
      </c>
      <c r="D14" s="62" t="s">
        <v>44</v>
      </c>
      <c r="E14" s="63" t="s">
        <v>45</v>
      </c>
      <c r="F14" s="64">
        <v>60</v>
      </c>
      <c r="G14" s="65">
        <v>0.78000000000000003</v>
      </c>
      <c r="H14" s="66">
        <v>3</v>
      </c>
      <c r="I14" s="67">
        <v>4.7999999999999998</v>
      </c>
      <c r="J14" s="66">
        <v>50.399999999999999</v>
      </c>
      <c r="K14" s="64" t="s">
        <v>46</v>
      </c>
      <c r="L14" s="65">
        <v>9.5099999999999998</v>
      </c>
    </row>
    <row r="15" ht="15">
      <c r="A15" s="68"/>
      <c r="B15" s="68"/>
      <c r="C15" s="68"/>
      <c r="D15" s="69" t="s">
        <v>47</v>
      </c>
      <c r="E15" s="42" t="s">
        <v>48</v>
      </c>
      <c r="F15" s="43">
        <v>200</v>
      </c>
      <c r="G15" s="44">
        <v>6.5999999999999996</v>
      </c>
      <c r="H15" s="44">
        <v>6.2999999999999998</v>
      </c>
      <c r="I15" s="45">
        <v>16.350000000000001</v>
      </c>
      <c r="J15" s="43">
        <v>152</v>
      </c>
      <c r="K15" s="70" t="s">
        <v>49</v>
      </c>
      <c r="L15" s="47">
        <v>21</v>
      </c>
    </row>
    <row r="16" ht="15">
      <c r="A16" s="26"/>
      <c r="B16" s="26"/>
      <c r="C16" s="27"/>
      <c r="D16" s="41" t="s">
        <v>50</v>
      </c>
      <c r="E16" s="42" t="s">
        <v>51</v>
      </c>
      <c r="F16" s="71">
        <v>240</v>
      </c>
      <c r="G16" s="72">
        <v>21.359999999999999</v>
      </c>
      <c r="H16" s="72">
        <v>11.76</v>
      </c>
      <c r="I16" s="73">
        <v>25.920000000000002</v>
      </c>
      <c r="J16" s="71">
        <v>358</v>
      </c>
      <c r="K16" s="46" t="s">
        <v>52</v>
      </c>
      <c r="L16" s="72">
        <v>72.659999999999997</v>
      </c>
    </row>
    <row r="17" ht="15">
      <c r="A17" s="26"/>
      <c r="B17" s="26"/>
      <c r="C17" s="27"/>
      <c r="D17" s="41" t="s">
        <v>53</v>
      </c>
      <c r="E17" s="42"/>
      <c r="F17" s="43"/>
      <c r="G17" s="43"/>
      <c r="H17" s="43"/>
      <c r="I17" s="49"/>
      <c r="J17" s="43"/>
      <c r="K17" s="70"/>
      <c r="L17" s="47"/>
    </row>
    <row r="18" ht="15">
      <c r="A18" s="26"/>
      <c r="B18" s="26"/>
      <c r="C18" s="27"/>
      <c r="D18" s="41" t="s">
        <v>54</v>
      </c>
      <c r="E18" s="42" t="s">
        <v>55</v>
      </c>
      <c r="F18" s="43">
        <v>200</v>
      </c>
      <c r="G18" s="44">
        <v>0</v>
      </c>
      <c r="H18" s="44">
        <v>0</v>
      </c>
      <c r="I18" s="45">
        <v>42.200000000000003</v>
      </c>
      <c r="J18" s="43">
        <v>162</v>
      </c>
      <c r="K18" s="70" t="s">
        <v>56</v>
      </c>
      <c r="L18" s="47">
        <v>3.9700000000000002</v>
      </c>
    </row>
    <row r="19" ht="15">
      <c r="A19" s="26"/>
      <c r="B19" s="26"/>
      <c r="C19" s="27"/>
      <c r="D19" s="41" t="s">
        <v>57</v>
      </c>
      <c r="E19" s="42" t="s">
        <v>58</v>
      </c>
      <c r="F19" s="43">
        <v>60</v>
      </c>
      <c r="G19" s="47">
        <v>4.9199999999999999</v>
      </c>
      <c r="H19" s="47">
        <v>1.3200000000000001</v>
      </c>
      <c r="I19" s="45">
        <v>29.199999999999999</v>
      </c>
      <c r="J19" s="44">
        <v>151.80000000000001</v>
      </c>
      <c r="K19" s="70" t="s">
        <v>35</v>
      </c>
      <c r="L19" s="47">
        <v>6.3099999999999996</v>
      </c>
    </row>
    <row r="20" ht="15">
      <c r="A20" s="26"/>
      <c r="B20" s="26"/>
      <c r="C20" s="27"/>
      <c r="D20" s="41" t="s">
        <v>59</v>
      </c>
      <c r="E20" s="42" t="s">
        <v>60</v>
      </c>
      <c r="F20" s="43">
        <v>50</v>
      </c>
      <c r="G20" s="44">
        <v>2.7999999999999998</v>
      </c>
      <c r="H20" s="47">
        <v>0.55000000000000004</v>
      </c>
      <c r="I20" s="48">
        <v>23.550000000000001</v>
      </c>
      <c r="J20" s="44">
        <v>116</v>
      </c>
      <c r="K20" s="70" t="s">
        <v>35</v>
      </c>
      <c r="L20" s="47">
        <v>3.0600000000000001</v>
      </c>
    </row>
    <row r="21" ht="15">
      <c r="A21" s="26"/>
      <c r="B21" s="26"/>
      <c r="C21" s="27"/>
      <c r="D21" s="74"/>
      <c r="E21" s="42"/>
      <c r="F21" s="43"/>
      <c r="G21" s="43"/>
      <c r="H21" s="43"/>
      <c r="I21" s="75"/>
      <c r="J21" s="43"/>
      <c r="K21" s="70"/>
      <c r="L21" s="47"/>
    </row>
    <row r="22" ht="15">
      <c r="A22" s="26"/>
      <c r="B22" s="26"/>
      <c r="C22" s="27"/>
      <c r="D22" s="76" t="s">
        <v>42</v>
      </c>
      <c r="E22" s="77"/>
      <c r="F22" s="78">
        <f>F14+F15+F16+F17+F18+F19+F20+F21</f>
        <v>810</v>
      </c>
      <c r="G22" s="78">
        <f>G14+G15+G16+G17+G18+G19+G20+G21</f>
        <v>36.459999999999994</v>
      </c>
      <c r="H22" s="78">
        <f>H14+H15+H16+H17+H18+H19+H20+H21</f>
        <v>22.930000000000003</v>
      </c>
      <c r="I22" s="79">
        <f>I14+I15+I16+I17+I18+I19+I20+I21</f>
        <v>142.02000000000001</v>
      </c>
      <c r="J22" s="78">
        <f>J14+J15+J16+J17+J18+J19+J20+J21</f>
        <v>990.20000000000005</v>
      </c>
      <c r="K22" s="80"/>
      <c r="L22" s="81">
        <f>L14+L15+L16+L17+L18+L19+L20+L21</f>
        <v>116.50999999999999</v>
      </c>
    </row>
    <row r="23" ht="15">
      <c r="A23" s="26">
        <v>1</v>
      </c>
      <c r="B23" s="26">
        <v>1</v>
      </c>
      <c r="C23" s="27" t="s">
        <v>61</v>
      </c>
      <c r="D23" s="82" t="s">
        <v>62</v>
      </c>
      <c r="E23" s="42"/>
      <c r="F23" s="43"/>
      <c r="G23" s="47"/>
      <c r="H23" s="47"/>
      <c r="I23" s="83"/>
      <c r="J23" s="44"/>
      <c r="K23" s="70"/>
      <c r="L23" s="47"/>
    </row>
    <row r="24" ht="15">
      <c r="A24" s="26"/>
      <c r="B24" s="26"/>
      <c r="C24" s="27"/>
      <c r="D24" s="41" t="s">
        <v>54</v>
      </c>
      <c r="E24" s="42" t="s">
        <v>63</v>
      </c>
      <c r="F24" s="43">
        <v>200</v>
      </c>
      <c r="G24" s="44">
        <v>0.59999999999999998</v>
      </c>
      <c r="H24" s="44">
        <v>0</v>
      </c>
      <c r="I24" s="84">
        <v>31.399999999999999</v>
      </c>
      <c r="J24" s="44">
        <v>124</v>
      </c>
      <c r="K24" s="70" t="s">
        <v>64</v>
      </c>
      <c r="L24" s="47">
        <v>4.2699999999999996</v>
      </c>
    </row>
    <row r="25" ht="15">
      <c r="A25" s="26"/>
      <c r="B25" s="26"/>
      <c r="C25" s="27"/>
      <c r="D25" s="85" t="s">
        <v>65</v>
      </c>
      <c r="E25" s="42" t="s">
        <v>66</v>
      </c>
      <c r="F25" s="43">
        <v>100</v>
      </c>
      <c r="G25" s="47">
        <v>0.16</v>
      </c>
      <c r="H25" s="47">
        <v>2.e-002</v>
      </c>
      <c r="I25" s="83">
        <v>15.960000000000001</v>
      </c>
      <c r="J25" s="44">
        <v>130.19999999999999</v>
      </c>
      <c r="K25" s="70" t="s">
        <v>35</v>
      </c>
      <c r="L25" s="47">
        <v>13.4</v>
      </c>
    </row>
    <row r="26" ht="15">
      <c r="A26" s="26"/>
      <c r="B26" s="26"/>
      <c r="C26" s="27"/>
      <c r="D26" s="86" t="s">
        <v>42</v>
      </c>
      <c r="E26" s="87"/>
      <c r="F26" s="88">
        <f>F23+F24+F25</f>
        <v>300</v>
      </c>
      <c r="G26" s="89">
        <f>G23+G24+G25</f>
        <v>0.76000000000000001</v>
      </c>
      <c r="H26" s="89">
        <f>H23+H24+H25</f>
        <v>2.e-002</v>
      </c>
      <c r="I26" s="89">
        <f>I23+I24+I25</f>
        <v>47.359999999999999</v>
      </c>
      <c r="J26" s="88">
        <f>J23+J24+J25</f>
        <v>254.19999999999999</v>
      </c>
      <c r="K26" s="90"/>
      <c r="L26" s="91">
        <f>L23+L24+L25</f>
        <v>17.670000000000002</v>
      </c>
    </row>
    <row r="27" ht="15">
      <c r="A27" s="26"/>
      <c r="B27" s="26"/>
      <c r="C27" s="27"/>
      <c r="D27" s="86"/>
      <c r="E27" s="58"/>
      <c r="F27" s="60"/>
      <c r="G27" s="60"/>
      <c r="H27" s="60"/>
      <c r="I27" s="60"/>
      <c r="J27" s="60"/>
      <c r="K27" s="59"/>
      <c r="L27" s="61"/>
    </row>
    <row r="28" ht="15.75">
      <c r="A28" s="92">
        <f>A6</f>
        <v>1</v>
      </c>
      <c r="B28" s="92">
        <f>B6</f>
        <v>1</v>
      </c>
      <c r="C28" s="93" t="s">
        <v>67</v>
      </c>
      <c r="D28" s="94"/>
      <c r="E28" s="95"/>
      <c r="F28" s="96">
        <f>F13+F22+F26</f>
        <v>1615</v>
      </c>
      <c r="G28" s="96">
        <f>G13+G22+G26</f>
        <v>54.669999999999995</v>
      </c>
      <c r="H28" s="96">
        <f>H13+H22+H26</f>
        <v>36.660000000000004</v>
      </c>
      <c r="I28" s="96">
        <f>I13+I22+I26</f>
        <v>261.69999999999999</v>
      </c>
      <c r="J28" s="96">
        <f>J13+J22+J26</f>
        <v>1718.2</v>
      </c>
      <c r="K28" s="97"/>
      <c r="L28" s="98">
        <f>L13+L22+L26</f>
        <v>188.63999999999999</v>
      </c>
    </row>
    <row r="29" ht="15.75" customHeight="1">
      <c r="A29" s="26">
        <v>1</v>
      </c>
      <c r="B29" s="26">
        <v>2</v>
      </c>
      <c r="C29" s="27" t="s">
        <v>26</v>
      </c>
      <c r="D29" s="28" t="s">
        <v>27</v>
      </c>
      <c r="E29" s="99" t="s">
        <v>68</v>
      </c>
      <c r="F29" s="100">
        <v>200</v>
      </c>
      <c r="G29" s="101">
        <v>20.43</v>
      </c>
      <c r="H29" s="102">
        <v>16.699999999999999</v>
      </c>
      <c r="I29" s="103">
        <v>22</v>
      </c>
      <c r="J29" s="100">
        <v>320</v>
      </c>
      <c r="K29" s="104" t="s">
        <v>69</v>
      </c>
      <c r="L29" s="101">
        <v>59.079999999999998</v>
      </c>
    </row>
    <row r="30" ht="15" customHeight="1">
      <c r="A30" s="26"/>
      <c r="B30" s="26"/>
      <c r="C30" s="27"/>
      <c r="D30" s="74"/>
      <c r="E30" s="42"/>
      <c r="F30" s="43"/>
      <c r="G30" s="43"/>
      <c r="H30" s="43"/>
      <c r="I30" s="49"/>
      <c r="J30" s="43"/>
      <c r="K30" s="70"/>
      <c r="L30" s="47"/>
    </row>
    <row r="31" ht="14.25" customHeight="1">
      <c r="A31" s="26"/>
      <c r="B31" s="26"/>
      <c r="C31" s="27"/>
      <c r="D31" s="41" t="s">
        <v>30</v>
      </c>
      <c r="E31" s="42" t="s">
        <v>70</v>
      </c>
      <c r="F31" s="43">
        <v>200</v>
      </c>
      <c r="G31" s="47">
        <v>1.4399999999999999</v>
      </c>
      <c r="H31" s="47">
        <v>1.55</v>
      </c>
      <c r="I31" s="45">
        <v>20.399999999999999</v>
      </c>
      <c r="J31" s="43">
        <v>103</v>
      </c>
      <c r="K31" s="70" t="s">
        <v>71</v>
      </c>
      <c r="L31" s="47">
        <v>12.84</v>
      </c>
    </row>
    <row r="32" ht="15.75" customHeight="1">
      <c r="A32" s="26"/>
      <c r="B32" s="26"/>
      <c r="C32" s="27"/>
      <c r="D32" s="41" t="s">
        <v>34</v>
      </c>
      <c r="E32" s="42" t="s">
        <v>34</v>
      </c>
      <c r="F32" s="43">
        <v>80</v>
      </c>
      <c r="G32" s="47">
        <v>4.9199999999999999</v>
      </c>
      <c r="H32" s="47">
        <v>1.3200000000000001</v>
      </c>
      <c r="I32" s="45">
        <v>29.199999999999999</v>
      </c>
      <c r="J32" s="44">
        <v>151.80000000000001</v>
      </c>
      <c r="K32" s="70" t="s">
        <v>35</v>
      </c>
      <c r="L32" s="47">
        <v>6.3099999999999996</v>
      </c>
    </row>
    <row r="33" ht="15">
      <c r="A33" s="26"/>
      <c r="B33" s="26"/>
      <c r="C33" s="27"/>
      <c r="D33" s="105" t="s">
        <v>36</v>
      </c>
      <c r="E33" s="106"/>
      <c r="F33" s="52"/>
      <c r="G33" s="52"/>
      <c r="H33" s="52"/>
      <c r="I33" s="107"/>
      <c r="J33" s="52"/>
      <c r="K33" s="108"/>
      <c r="L33" s="56"/>
    </row>
    <row r="34" ht="15">
      <c r="A34" s="26"/>
      <c r="B34" s="26"/>
      <c r="C34" s="27"/>
      <c r="D34" s="50" t="s">
        <v>37</v>
      </c>
      <c r="E34" s="106" t="s">
        <v>72</v>
      </c>
      <c r="F34" s="52">
        <v>20</v>
      </c>
      <c r="G34" s="56">
        <v>1.e-002</v>
      </c>
      <c r="H34" s="53">
        <v>8.3000000000000007</v>
      </c>
      <c r="I34" s="109">
        <v>5.9999999999999998e-002</v>
      </c>
      <c r="J34" s="52">
        <v>77</v>
      </c>
      <c r="K34" s="108" t="s">
        <v>73</v>
      </c>
      <c r="L34" s="56">
        <v>9.6500000000000004</v>
      </c>
    </row>
    <row r="35" ht="15">
      <c r="A35" s="26"/>
      <c r="B35" s="26"/>
      <c r="C35" s="27"/>
      <c r="D35" s="50"/>
      <c r="E35" s="106"/>
      <c r="F35" s="52"/>
      <c r="G35" s="52"/>
      <c r="H35" s="52"/>
      <c r="I35" s="107"/>
      <c r="J35" s="52"/>
      <c r="K35" s="108"/>
      <c r="L35" s="56"/>
    </row>
    <row r="36" ht="15">
      <c r="A36" s="26"/>
      <c r="B36" s="26"/>
      <c r="C36" s="27"/>
      <c r="D36" s="57" t="s">
        <v>42</v>
      </c>
      <c r="E36" s="58"/>
      <c r="F36" s="60">
        <f>F29+F30+F31+F32+F33+F34+F35</f>
        <v>500</v>
      </c>
      <c r="G36" s="60">
        <f>G29+G30+G31+G32+G33+G35</f>
        <v>26.789999999999999</v>
      </c>
      <c r="H36" s="60">
        <f>H29+H30+H31+H32+H33+H34+H35</f>
        <v>27.870000000000001</v>
      </c>
      <c r="I36" s="60">
        <f>I29+I30+I31+I32+I33+I35</f>
        <v>71.599999999999994</v>
      </c>
      <c r="J36" s="60">
        <f>J29+J30+J31+J32+J33+J34+J35</f>
        <v>651.79999999999995</v>
      </c>
      <c r="K36" s="59"/>
      <c r="L36" s="61">
        <f>L29+L30+L31+L32+L33+L34</f>
        <v>87.88000000000001</v>
      </c>
    </row>
    <row r="37" ht="15">
      <c r="A37" s="26">
        <v>1</v>
      </c>
      <c r="B37" s="26">
        <v>2</v>
      </c>
      <c r="C37" s="27" t="s">
        <v>74</v>
      </c>
      <c r="D37" s="62" t="s">
        <v>44</v>
      </c>
      <c r="E37" s="63" t="s">
        <v>75</v>
      </c>
      <c r="F37" s="64">
        <v>60</v>
      </c>
      <c r="G37" s="65">
        <v>5.1200000000000001</v>
      </c>
      <c r="H37" s="66">
        <v>5</v>
      </c>
      <c r="I37" s="67">
        <v>0</v>
      </c>
      <c r="J37" s="66">
        <v>57.600000000000001</v>
      </c>
      <c r="K37" s="64" t="s">
        <v>76</v>
      </c>
      <c r="L37" s="65">
        <v>8.8000000000000007</v>
      </c>
    </row>
    <row r="38" ht="15">
      <c r="A38" s="26"/>
      <c r="B38" s="26"/>
      <c r="C38" s="27"/>
      <c r="D38" s="69" t="s">
        <v>47</v>
      </c>
      <c r="E38" s="42" t="s">
        <v>77</v>
      </c>
      <c r="F38" s="71">
        <v>200</v>
      </c>
      <c r="G38" s="110">
        <v>5.7999999999999998</v>
      </c>
      <c r="H38" s="72">
        <v>6.1399999999999997</v>
      </c>
      <c r="I38" s="111">
        <v>8.3000000000000007</v>
      </c>
      <c r="J38" s="110">
        <v>114.40000000000001</v>
      </c>
      <c r="K38" s="46" t="s">
        <v>78</v>
      </c>
      <c r="L38" s="72">
        <v>12</v>
      </c>
    </row>
    <row r="39" ht="15">
      <c r="A39" s="26"/>
      <c r="B39" s="26"/>
      <c r="C39" s="27"/>
      <c r="D39" s="41" t="s">
        <v>50</v>
      </c>
      <c r="E39" s="42" t="s">
        <v>79</v>
      </c>
      <c r="F39" s="43">
        <v>90</v>
      </c>
      <c r="G39" s="47">
        <v>12.51</v>
      </c>
      <c r="H39" s="47">
        <v>5.8499999999999996</v>
      </c>
      <c r="I39" s="45">
        <v>3.6000000000000001</v>
      </c>
      <c r="J39" s="44">
        <v>118.8</v>
      </c>
      <c r="K39" s="70" t="s">
        <v>80</v>
      </c>
      <c r="L39" s="47">
        <v>45.649999999999999</v>
      </c>
    </row>
    <row r="40" ht="15">
      <c r="A40" s="26"/>
      <c r="B40" s="26"/>
      <c r="C40" s="27"/>
      <c r="D40" s="41" t="s">
        <v>53</v>
      </c>
      <c r="E40" s="42" t="s">
        <v>81</v>
      </c>
      <c r="F40" s="43">
        <v>150</v>
      </c>
      <c r="G40" s="47">
        <v>5.25</v>
      </c>
      <c r="H40" s="47">
        <v>6.1500000000000004</v>
      </c>
      <c r="I40" s="48">
        <v>35.25</v>
      </c>
      <c r="J40" s="44">
        <v>220.5</v>
      </c>
      <c r="K40" s="70" t="s">
        <v>82</v>
      </c>
      <c r="L40" s="47">
        <v>8.7699999999999996</v>
      </c>
    </row>
    <row r="41" ht="15">
      <c r="A41" s="26"/>
      <c r="B41" s="26"/>
      <c r="C41" s="27"/>
      <c r="D41" s="41" t="s">
        <v>54</v>
      </c>
      <c r="E41" s="42" t="s">
        <v>83</v>
      </c>
      <c r="F41" s="43">
        <v>200</v>
      </c>
      <c r="G41" s="44">
        <v>0.20000000000000001</v>
      </c>
      <c r="H41" s="44">
        <v>0</v>
      </c>
      <c r="I41" s="45">
        <v>35.799999999999997</v>
      </c>
      <c r="J41" s="43">
        <v>142</v>
      </c>
      <c r="K41" s="70" t="s">
        <v>84</v>
      </c>
      <c r="L41" s="47">
        <v>7.5</v>
      </c>
    </row>
    <row r="42" ht="15">
      <c r="A42" s="26"/>
      <c r="B42" s="26"/>
      <c r="C42" s="27"/>
      <c r="D42" s="41" t="s">
        <v>57</v>
      </c>
      <c r="E42" s="42" t="s">
        <v>58</v>
      </c>
      <c r="F42" s="43">
        <v>50</v>
      </c>
      <c r="G42" s="44">
        <v>4.1200000000000001</v>
      </c>
      <c r="H42" s="44">
        <v>1.1000000000000001</v>
      </c>
      <c r="I42" s="45">
        <v>24.399999999999999</v>
      </c>
      <c r="J42" s="44">
        <v>126.5</v>
      </c>
      <c r="K42" s="70" t="s">
        <v>35</v>
      </c>
      <c r="L42" s="47">
        <v>5.2599999999999998</v>
      </c>
    </row>
    <row r="43" ht="15">
      <c r="A43" s="26"/>
      <c r="B43" s="26"/>
      <c r="C43" s="27"/>
      <c r="D43" s="41" t="s">
        <v>59</v>
      </c>
      <c r="E43" s="42" t="s">
        <v>60</v>
      </c>
      <c r="F43" s="43">
        <v>50</v>
      </c>
      <c r="G43" s="44">
        <v>2.7999999999999998</v>
      </c>
      <c r="H43" s="47">
        <v>0.55000000000000004</v>
      </c>
      <c r="I43" s="48">
        <v>23.550000000000001</v>
      </c>
      <c r="J43" s="43">
        <v>116</v>
      </c>
      <c r="K43" s="70" t="s">
        <v>35</v>
      </c>
      <c r="L43" s="47">
        <v>3.0600000000000001</v>
      </c>
    </row>
    <row r="44" ht="15">
      <c r="A44" s="26"/>
      <c r="B44" s="26"/>
      <c r="C44" s="27"/>
      <c r="D44" s="74"/>
      <c r="E44" s="42"/>
      <c r="F44" s="43"/>
      <c r="G44" s="43"/>
      <c r="H44" s="43"/>
      <c r="I44" s="75"/>
      <c r="J44" s="43"/>
      <c r="K44" s="70"/>
      <c r="L44" s="47"/>
    </row>
    <row r="45" ht="15">
      <c r="A45" s="26"/>
      <c r="B45" s="26"/>
      <c r="C45" s="27"/>
      <c r="D45" s="74"/>
      <c r="E45" s="42"/>
      <c r="F45" s="43"/>
      <c r="G45" s="43"/>
      <c r="H45" s="43"/>
      <c r="I45" s="75"/>
      <c r="J45" s="43"/>
      <c r="K45" s="70"/>
      <c r="L45" s="47"/>
    </row>
    <row r="46" ht="15">
      <c r="A46" s="26"/>
      <c r="B46" s="26"/>
      <c r="C46" s="27"/>
      <c r="D46" s="76" t="s">
        <v>42</v>
      </c>
      <c r="E46" s="112"/>
      <c r="F46" s="113">
        <f>F37+F38+F39+F40+F41+F42+F43</f>
        <v>800</v>
      </c>
      <c r="G46" s="114">
        <f>G37+G38+G39+G40+G41+G42+G43</f>
        <v>35.799999999999997</v>
      </c>
      <c r="H46" s="114">
        <f>H37+H38+H39+H40+H41+H42+H43</f>
        <v>24.790000000000003</v>
      </c>
      <c r="I46" s="114">
        <f>I37+I38+I39+I40+I41+I42+I43</f>
        <v>130.90000000000001</v>
      </c>
      <c r="J46" s="113">
        <f>J37+J38+J39+J40+J41+J42+J43</f>
        <v>895.79999999999995</v>
      </c>
      <c r="K46" s="115"/>
      <c r="L46" s="116">
        <f>L37+L38+L39+L40+L41+L42+L43</f>
        <v>91.040000000000006</v>
      </c>
    </row>
    <row r="47" ht="15">
      <c r="A47" s="26">
        <v>1</v>
      </c>
      <c r="B47" s="26">
        <v>2</v>
      </c>
      <c r="C47" s="27" t="s">
        <v>61</v>
      </c>
      <c r="D47" s="41" t="s">
        <v>62</v>
      </c>
      <c r="E47" s="117" t="s">
        <v>85</v>
      </c>
      <c r="F47" s="90">
        <v>60</v>
      </c>
      <c r="G47" s="118">
        <v>4.6600000000000001</v>
      </c>
      <c r="H47" s="118">
        <v>2.8300000000000001</v>
      </c>
      <c r="I47" s="118">
        <v>31.829999999999998</v>
      </c>
      <c r="J47" s="89">
        <v>169.19999999999999</v>
      </c>
      <c r="K47" s="90" t="s">
        <v>86</v>
      </c>
      <c r="L47" s="90">
        <v>6.9299999999999997</v>
      </c>
    </row>
    <row r="48" ht="15">
      <c r="A48" s="26"/>
      <c r="B48" s="26"/>
      <c r="C48" s="27"/>
      <c r="D48" s="41" t="s">
        <v>54</v>
      </c>
      <c r="E48" s="117" t="s">
        <v>87</v>
      </c>
      <c r="F48" s="90">
        <v>200</v>
      </c>
      <c r="G48" s="89">
        <v>0.29999999999999999</v>
      </c>
      <c r="H48" s="89">
        <v>0.12</v>
      </c>
      <c r="I48" s="118">
        <v>22.149999999999999</v>
      </c>
      <c r="J48" s="89">
        <v>90.799999999999997</v>
      </c>
      <c r="K48" s="90" t="s">
        <v>88</v>
      </c>
      <c r="L48" s="90">
        <v>4.21</v>
      </c>
    </row>
    <row r="49" ht="15">
      <c r="A49" s="26"/>
      <c r="B49" s="26"/>
      <c r="C49" s="27"/>
      <c r="D49" s="74" t="s">
        <v>36</v>
      </c>
      <c r="E49" s="117" t="s">
        <v>89</v>
      </c>
      <c r="F49" s="90">
        <v>220</v>
      </c>
      <c r="G49" s="89">
        <v>0.59999999999999998</v>
      </c>
      <c r="H49" s="89">
        <v>0</v>
      </c>
      <c r="I49" s="89">
        <v>17.199999999999999</v>
      </c>
      <c r="J49" s="88">
        <v>80</v>
      </c>
      <c r="K49" s="90" t="s">
        <v>90</v>
      </c>
      <c r="L49" s="90">
        <v>35.240000000000002</v>
      </c>
    </row>
    <row r="50" ht="15">
      <c r="A50" s="26"/>
      <c r="B50" s="26"/>
      <c r="C50" s="27"/>
      <c r="D50" s="119"/>
      <c r="E50" s="87"/>
      <c r="F50" s="90"/>
      <c r="G50" s="89"/>
      <c r="H50" s="89"/>
      <c r="I50" s="89"/>
      <c r="J50" s="88"/>
      <c r="K50" s="90"/>
      <c r="L50" s="120"/>
    </row>
    <row r="51" ht="15">
      <c r="A51" s="26"/>
      <c r="B51" s="26"/>
      <c r="C51" s="27"/>
      <c r="D51" s="57" t="s">
        <v>42</v>
      </c>
      <c r="E51" s="58"/>
      <c r="F51" s="60">
        <f>F47+F48+F49</f>
        <v>480</v>
      </c>
      <c r="G51" s="60">
        <f>G47+G48+G49</f>
        <v>5.5599999999999996</v>
      </c>
      <c r="H51" s="60">
        <f>H47+H48+H49</f>
        <v>2.9500000000000002</v>
      </c>
      <c r="I51" s="60">
        <f>I47+I48+I49</f>
        <v>71.179999999999993</v>
      </c>
      <c r="J51" s="60">
        <f>J47+J48+J49</f>
        <v>340</v>
      </c>
      <c r="K51" s="60"/>
      <c r="L51" s="61">
        <f>L47+L48+L49</f>
        <v>46.380000000000003</v>
      </c>
    </row>
    <row r="52" ht="15" customHeight="1">
      <c r="A52" s="92">
        <f>A29</f>
        <v>1</v>
      </c>
      <c r="B52" s="92">
        <f>B29</f>
        <v>2</v>
      </c>
      <c r="C52" s="93" t="s">
        <v>67</v>
      </c>
      <c r="D52" s="94"/>
      <c r="E52" s="95"/>
      <c r="F52" s="96">
        <f>F36+F46+F51</f>
        <v>1780</v>
      </c>
      <c r="G52" s="96">
        <f>G36+G46+G51</f>
        <v>68.149999999999991</v>
      </c>
      <c r="H52" s="96">
        <f>H36+H46+H51</f>
        <v>55.610000000000007</v>
      </c>
      <c r="I52" s="96">
        <f>I36+I46+I51</f>
        <v>273.68000000000001</v>
      </c>
      <c r="J52" s="96">
        <f>J36+J46+J51</f>
        <v>1887.5999999999999</v>
      </c>
      <c r="K52" s="97"/>
      <c r="L52" s="98">
        <f>L36+L46+L51</f>
        <v>225.30000000000001</v>
      </c>
    </row>
    <row r="53" ht="15.75">
      <c r="A53" s="26">
        <v>1</v>
      </c>
      <c r="B53" s="26">
        <v>3</v>
      </c>
      <c r="C53" s="27" t="s">
        <v>26</v>
      </c>
      <c r="D53" s="28" t="s">
        <v>27</v>
      </c>
      <c r="E53" s="99" t="s">
        <v>91</v>
      </c>
      <c r="F53" s="121">
        <v>210</v>
      </c>
      <c r="G53" s="122">
        <v>4.0800000000000001</v>
      </c>
      <c r="H53" s="122">
        <v>4.0800000000000001</v>
      </c>
      <c r="I53" s="123">
        <v>25.050000000000001</v>
      </c>
      <c r="J53" s="121">
        <v>153</v>
      </c>
      <c r="K53" s="104" t="s">
        <v>29</v>
      </c>
      <c r="L53" s="122">
        <v>20.93</v>
      </c>
    </row>
    <row r="54" ht="15">
      <c r="A54" s="26"/>
      <c r="B54" s="26"/>
      <c r="C54" s="27"/>
      <c r="D54" s="124"/>
      <c r="E54" s="125"/>
      <c r="F54" s="126"/>
      <c r="G54" s="126"/>
      <c r="H54" s="126"/>
      <c r="I54" s="127"/>
      <c r="J54" s="126"/>
      <c r="K54" s="128"/>
      <c r="L54" s="129"/>
    </row>
    <row r="55" ht="15">
      <c r="A55" s="26"/>
      <c r="B55" s="26"/>
      <c r="C55" s="27"/>
      <c r="D55" s="41" t="s">
        <v>30</v>
      </c>
      <c r="E55" s="42" t="s">
        <v>92</v>
      </c>
      <c r="F55" s="43">
        <v>207</v>
      </c>
      <c r="G55" s="44">
        <v>0.29999999999999999</v>
      </c>
      <c r="H55" s="44">
        <v>0</v>
      </c>
      <c r="I55" s="45">
        <v>15.199999999999999</v>
      </c>
      <c r="J55" s="43">
        <v>60</v>
      </c>
      <c r="K55" s="70" t="s">
        <v>93</v>
      </c>
      <c r="L55" s="47">
        <v>2.8700000000000001</v>
      </c>
    </row>
    <row r="56" ht="15">
      <c r="A56" s="26"/>
      <c r="B56" s="26"/>
      <c r="C56" s="27"/>
      <c r="D56" s="41" t="s">
        <v>34</v>
      </c>
      <c r="E56" s="42" t="s">
        <v>94</v>
      </c>
      <c r="F56" s="43">
        <v>60</v>
      </c>
      <c r="G56" s="47">
        <v>4.9199999999999999</v>
      </c>
      <c r="H56" s="47">
        <v>1.3200000000000001</v>
      </c>
      <c r="I56" s="48">
        <v>29.199999999999999</v>
      </c>
      <c r="J56" s="44">
        <v>151.80000000000001</v>
      </c>
      <c r="K56" s="70" t="s">
        <v>35</v>
      </c>
      <c r="L56" s="47">
        <v>6.3099999999999996</v>
      </c>
    </row>
    <row r="57" ht="15">
      <c r="A57" s="26"/>
      <c r="B57" s="26"/>
      <c r="C57" s="27"/>
      <c r="D57" s="41" t="s">
        <v>36</v>
      </c>
      <c r="E57" s="42"/>
      <c r="F57" s="43"/>
      <c r="G57" s="43"/>
      <c r="H57" s="43"/>
      <c r="I57" s="49"/>
      <c r="J57" s="43"/>
      <c r="K57" s="70"/>
      <c r="L57" s="47"/>
    </row>
    <row r="58" ht="15">
      <c r="A58" s="26"/>
      <c r="B58" s="26"/>
      <c r="C58" s="27"/>
      <c r="D58" s="74" t="s">
        <v>37</v>
      </c>
      <c r="E58" s="42" t="s">
        <v>38</v>
      </c>
      <c r="F58" s="43">
        <v>15</v>
      </c>
      <c r="G58" s="47">
        <v>3.8300000000000001</v>
      </c>
      <c r="H58" s="47">
        <v>3.8300000000000001</v>
      </c>
      <c r="I58" s="83">
        <v>4.8799999999999999</v>
      </c>
      <c r="J58" s="43">
        <v>60</v>
      </c>
      <c r="K58" s="70" t="s">
        <v>39</v>
      </c>
      <c r="L58" s="47">
        <v>11.25</v>
      </c>
    </row>
    <row r="59" ht="15">
      <c r="A59" s="26"/>
      <c r="B59" s="26"/>
      <c r="C59" s="27"/>
      <c r="D59" s="74" t="s">
        <v>37</v>
      </c>
      <c r="E59" s="87" t="s">
        <v>72</v>
      </c>
      <c r="F59" s="90">
        <v>10</v>
      </c>
      <c r="G59" s="118">
        <v>1.e-002</v>
      </c>
      <c r="H59" s="89">
        <v>8.3000000000000007</v>
      </c>
      <c r="I59" s="118">
        <v>5.9999999999999998e-002</v>
      </c>
      <c r="J59" s="88">
        <v>77</v>
      </c>
      <c r="K59" s="90" t="s">
        <v>73</v>
      </c>
      <c r="L59" s="120">
        <v>9.6500000000000004</v>
      </c>
    </row>
    <row r="60" ht="15">
      <c r="A60" s="26"/>
      <c r="B60" s="26"/>
      <c r="C60" s="27"/>
      <c r="D60" s="86" t="s">
        <v>42</v>
      </c>
      <c r="E60" s="58"/>
      <c r="F60" s="59">
        <f>SUM(F53:F59)</f>
        <v>502</v>
      </c>
      <c r="G60" s="60">
        <f>SUM(G53:G59)</f>
        <v>13.140000000000001</v>
      </c>
      <c r="H60" s="60">
        <f>SUM(H53:H59)</f>
        <v>17.530000000000001</v>
      </c>
      <c r="I60" s="60">
        <f>SUM(I53:I59)</f>
        <v>74.390000000000001</v>
      </c>
      <c r="J60" s="60">
        <f>SUM(J53:J59)</f>
        <v>501.80000000000001</v>
      </c>
      <c r="K60" s="59"/>
      <c r="L60" s="61">
        <f>SUM(L53:L59)</f>
        <v>51.009999999999998</v>
      </c>
    </row>
    <row r="61" ht="15">
      <c r="A61" s="26">
        <v>1</v>
      </c>
      <c r="B61" s="26">
        <f>B53</f>
        <v>3</v>
      </c>
      <c r="C61" s="27" t="s">
        <v>43</v>
      </c>
      <c r="D61" s="82" t="s">
        <v>44</v>
      </c>
      <c r="E61" s="125" t="s">
        <v>75</v>
      </c>
      <c r="F61" s="43">
        <v>60</v>
      </c>
      <c r="G61" s="129">
        <v>5.1200000000000001</v>
      </c>
      <c r="H61" s="130">
        <v>5</v>
      </c>
      <c r="I61" s="131">
        <v>0</v>
      </c>
      <c r="J61" s="130">
        <v>68.599999999999994</v>
      </c>
      <c r="K61" s="132" t="s">
        <v>76</v>
      </c>
      <c r="L61" s="47">
        <v>8.8000000000000007</v>
      </c>
    </row>
    <row r="62" ht="16.5" customHeight="1">
      <c r="A62" s="26"/>
      <c r="B62" s="26"/>
      <c r="C62" s="27"/>
      <c r="D62" s="41" t="s">
        <v>47</v>
      </c>
      <c r="E62" s="42" t="s">
        <v>95</v>
      </c>
      <c r="F62" s="43">
        <v>200</v>
      </c>
      <c r="G62" s="47">
        <v>4.7199999999999998</v>
      </c>
      <c r="H62" s="47">
        <v>2.9500000000000002</v>
      </c>
      <c r="I62" s="45">
        <v>16.899999999999999</v>
      </c>
      <c r="J62" s="43">
        <v>115</v>
      </c>
      <c r="K62" s="70" t="s">
        <v>96</v>
      </c>
      <c r="L62" s="47">
        <v>11.619999999999999</v>
      </c>
    </row>
    <row r="63" ht="15">
      <c r="A63" s="26"/>
      <c r="B63" s="26"/>
      <c r="C63" s="27"/>
      <c r="D63" s="41" t="s">
        <v>50</v>
      </c>
      <c r="E63" s="42" t="s">
        <v>97</v>
      </c>
      <c r="F63" s="43">
        <v>90</v>
      </c>
      <c r="G63" s="44">
        <v>10.6</v>
      </c>
      <c r="H63" s="44">
        <v>5.0999999999999996</v>
      </c>
      <c r="I63" s="45">
        <v>5.5999999999999996</v>
      </c>
      <c r="J63" s="44">
        <v>234.5</v>
      </c>
      <c r="K63" s="70" t="s">
        <v>98</v>
      </c>
      <c r="L63" s="47">
        <v>28.530000000000001</v>
      </c>
    </row>
    <row r="64" ht="15">
      <c r="A64" s="26"/>
      <c r="B64" s="26"/>
      <c r="C64" s="27"/>
      <c r="D64" s="41" t="s">
        <v>53</v>
      </c>
      <c r="E64" s="125" t="s">
        <v>99</v>
      </c>
      <c r="F64" s="43">
        <v>150</v>
      </c>
      <c r="G64" s="129">
        <v>3.1499999999999999</v>
      </c>
      <c r="H64" s="129">
        <v>6.75</v>
      </c>
      <c r="I64" s="133">
        <v>21.899999999999999</v>
      </c>
      <c r="J64" s="130">
        <v>163.5</v>
      </c>
      <c r="K64" s="132" t="s">
        <v>100</v>
      </c>
      <c r="L64" s="47">
        <v>17.559999999999999</v>
      </c>
    </row>
    <row r="65" ht="15">
      <c r="A65" s="26"/>
      <c r="B65" s="26"/>
      <c r="C65" s="27"/>
      <c r="D65" s="41" t="s">
        <v>54</v>
      </c>
      <c r="E65" s="42" t="s">
        <v>101</v>
      </c>
      <c r="F65" s="43">
        <v>200</v>
      </c>
      <c r="G65" s="44">
        <v>1</v>
      </c>
      <c r="H65" s="44">
        <v>0</v>
      </c>
      <c r="I65" s="45">
        <v>31.600000000000001</v>
      </c>
      <c r="J65" s="43">
        <v>148</v>
      </c>
      <c r="K65" s="70" t="s">
        <v>102</v>
      </c>
      <c r="L65" s="47">
        <v>9.0800000000000001</v>
      </c>
    </row>
    <row r="66" ht="15">
      <c r="A66" s="26"/>
      <c r="B66" s="26"/>
      <c r="C66" s="27"/>
      <c r="D66" s="41" t="s">
        <v>57</v>
      </c>
      <c r="E66" s="42" t="s">
        <v>58</v>
      </c>
      <c r="F66" s="43">
        <v>60</v>
      </c>
      <c r="G66" s="47">
        <v>4.9199999999999999</v>
      </c>
      <c r="H66" s="47">
        <v>1.3200000000000001</v>
      </c>
      <c r="I66" s="45">
        <v>29.199999999999999</v>
      </c>
      <c r="J66" s="44">
        <v>151.80000000000001</v>
      </c>
      <c r="K66" s="70" t="s">
        <v>35</v>
      </c>
      <c r="L66" s="47">
        <v>6.3099999999999996</v>
      </c>
    </row>
    <row r="67" ht="15">
      <c r="A67" s="26"/>
      <c r="B67" s="26"/>
      <c r="C67" s="27"/>
      <c r="D67" s="41" t="s">
        <v>59</v>
      </c>
      <c r="E67" s="42" t="s">
        <v>103</v>
      </c>
      <c r="F67" s="43">
        <v>50</v>
      </c>
      <c r="G67" s="44">
        <v>2.7999999999999998</v>
      </c>
      <c r="H67" s="47">
        <v>0.55000000000000004</v>
      </c>
      <c r="I67" s="48">
        <v>23.550000000000001</v>
      </c>
      <c r="J67" s="43">
        <v>116</v>
      </c>
      <c r="K67" s="70" t="s">
        <v>35</v>
      </c>
      <c r="L67" s="47">
        <v>3.0600000000000001</v>
      </c>
    </row>
    <row r="68" ht="15">
      <c r="A68" s="26"/>
      <c r="B68" s="26"/>
      <c r="C68" s="27"/>
      <c r="D68" s="74"/>
      <c r="E68" s="42"/>
      <c r="F68" s="43"/>
      <c r="G68" s="43"/>
      <c r="H68" s="43"/>
      <c r="I68" s="75"/>
      <c r="J68" s="43"/>
      <c r="K68" s="70"/>
      <c r="L68" s="47"/>
    </row>
    <row r="69" ht="15">
      <c r="A69" s="26"/>
      <c r="B69" s="26"/>
      <c r="C69" s="27"/>
      <c r="D69" s="74"/>
      <c r="E69" s="42"/>
      <c r="F69" s="43"/>
      <c r="G69" s="43"/>
      <c r="H69" s="43"/>
      <c r="I69" s="75"/>
      <c r="J69" s="43"/>
      <c r="K69" s="70"/>
      <c r="L69" s="47"/>
    </row>
    <row r="70" ht="15">
      <c r="A70" s="26"/>
      <c r="B70" s="26"/>
      <c r="C70" s="27"/>
      <c r="D70" s="76" t="s">
        <v>42</v>
      </c>
      <c r="E70" s="77"/>
      <c r="F70" s="78">
        <f>F61+F62+F63+F64+F65+F66+F67</f>
        <v>810</v>
      </c>
      <c r="G70" s="78">
        <f>G61+G62+G63+G64+G65+G66+G67</f>
        <v>32.309999999999995</v>
      </c>
      <c r="H70" s="78">
        <f>H61+H62+H63+H64+H65+H66+H67</f>
        <v>21.670000000000002</v>
      </c>
      <c r="I70" s="79">
        <f>I61+I62+I63+I64+I65+I66+I67</f>
        <v>128.75</v>
      </c>
      <c r="J70" s="78">
        <f>J61+J62+J63+J64+J65+J66+J67</f>
        <v>997.40000000000009</v>
      </c>
      <c r="K70" s="80"/>
      <c r="L70" s="134">
        <f>L61+L62+L63+L64+L65+L66+L67</f>
        <v>84.960000000000008</v>
      </c>
    </row>
    <row r="71" ht="15.75" customHeight="1">
      <c r="A71" s="26">
        <v>1</v>
      </c>
      <c r="B71" s="26">
        <v>3</v>
      </c>
      <c r="C71" s="27" t="s">
        <v>61</v>
      </c>
      <c r="D71" s="41" t="s">
        <v>62</v>
      </c>
      <c r="E71" s="42" t="s">
        <v>104</v>
      </c>
      <c r="F71" s="43">
        <v>100</v>
      </c>
      <c r="G71" s="44">
        <v>4.0999999999999996</v>
      </c>
      <c r="H71" s="47">
        <v>5.3499999999999996</v>
      </c>
      <c r="I71" s="84">
        <v>21.699999999999999</v>
      </c>
      <c r="J71" s="43">
        <v>181</v>
      </c>
      <c r="K71" s="70" t="s">
        <v>105</v>
      </c>
      <c r="L71" s="47">
        <v>8.0399999999999991</v>
      </c>
    </row>
    <row r="72" ht="15">
      <c r="A72" s="26"/>
      <c r="B72" s="26"/>
      <c r="C72" s="27"/>
      <c r="D72" s="41" t="s">
        <v>54</v>
      </c>
      <c r="E72" s="42" t="s">
        <v>106</v>
      </c>
      <c r="F72" s="43">
        <v>200</v>
      </c>
      <c r="G72" s="44">
        <v>0.20000000000000001</v>
      </c>
      <c r="H72" s="44">
        <v>0</v>
      </c>
      <c r="I72" s="84">
        <v>35.799999999999997</v>
      </c>
      <c r="J72" s="43">
        <v>142</v>
      </c>
      <c r="K72" s="70" t="s">
        <v>107</v>
      </c>
      <c r="L72" s="47">
        <v>7.5</v>
      </c>
    </row>
    <row r="73" ht="15">
      <c r="A73" s="26"/>
      <c r="B73" s="26"/>
      <c r="C73" s="27"/>
      <c r="D73" s="119"/>
      <c r="E73" s="87"/>
      <c r="F73" s="90"/>
      <c r="G73" s="89"/>
      <c r="H73" s="89"/>
      <c r="I73" s="89"/>
      <c r="J73" s="88"/>
      <c r="K73" s="90"/>
      <c r="L73" s="90"/>
    </row>
    <row r="74" ht="15">
      <c r="A74" s="26"/>
      <c r="B74" s="26"/>
      <c r="C74" s="27"/>
      <c r="D74" s="57" t="s">
        <v>42</v>
      </c>
      <c r="E74" s="58"/>
      <c r="F74" s="60">
        <f>F71+F72+F73</f>
        <v>300</v>
      </c>
      <c r="G74" s="60">
        <f>G71+G72+G73</f>
        <v>4.2999999999999998</v>
      </c>
      <c r="H74" s="60">
        <f>H71+H72+H73</f>
        <v>5.3499999999999996</v>
      </c>
      <c r="I74" s="60">
        <f>I71+I72+I73</f>
        <v>57.5</v>
      </c>
      <c r="J74" s="60">
        <f>J71+J72+J73</f>
        <v>323</v>
      </c>
      <c r="K74" s="60"/>
      <c r="L74" s="61">
        <f>L71+L72+L73</f>
        <v>15.539999999999999</v>
      </c>
    </row>
    <row r="75" ht="15" customHeight="1">
      <c r="A75" s="92">
        <f>A53</f>
        <v>1</v>
      </c>
      <c r="B75" s="92">
        <f>B53</f>
        <v>3</v>
      </c>
      <c r="C75" s="93" t="s">
        <v>67</v>
      </c>
      <c r="D75" s="94"/>
      <c r="E75" s="95"/>
      <c r="F75" s="96">
        <f>F60+F70+F74</f>
        <v>1612</v>
      </c>
      <c r="G75" s="96">
        <f>G60+G70+G74</f>
        <v>49.749999999999993</v>
      </c>
      <c r="H75" s="96">
        <f>H60+H70+H74</f>
        <v>44.550000000000004</v>
      </c>
      <c r="I75" s="96">
        <f>I60+I70+I74</f>
        <v>260.63999999999999</v>
      </c>
      <c r="J75" s="96">
        <f>J60+J70+J74</f>
        <v>1822.2</v>
      </c>
      <c r="K75" s="97"/>
      <c r="L75" s="98">
        <f>L60+L70+L74</f>
        <v>151.50999999999999</v>
      </c>
    </row>
    <row r="76" ht="15.75">
      <c r="A76" s="26">
        <v>1</v>
      </c>
      <c r="B76" s="26">
        <v>4</v>
      </c>
      <c r="C76" s="27" t="s">
        <v>26</v>
      </c>
      <c r="D76" s="135" t="s">
        <v>27</v>
      </c>
      <c r="E76" s="99" t="s">
        <v>108</v>
      </c>
      <c r="F76" s="121">
        <v>160</v>
      </c>
      <c r="G76" s="122">
        <v>9.2599999999999998</v>
      </c>
      <c r="H76" s="122">
        <v>17.829999999999998</v>
      </c>
      <c r="I76" s="123">
        <v>1.78</v>
      </c>
      <c r="J76" s="136">
        <v>205.19999999999999</v>
      </c>
      <c r="K76" s="137" t="s">
        <v>109</v>
      </c>
      <c r="L76" s="122">
        <v>27.600000000000001</v>
      </c>
    </row>
    <row r="77" ht="15">
      <c r="A77" s="26"/>
      <c r="B77" s="26"/>
      <c r="C77" s="27"/>
      <c r="D77" s="138" t="s">
        <v>110</v>
      </c>
      <c r="E77" s="125" t="s">
        <v>111</v>
      </c>
      <c r="F77" s="126">
        <v>45</v>
      </c>
      <c r="G77" s="129">
        <v>1.3400000000000001</v>
      </c>
      <c r="H77" s="129">
        <v>2.3399999999999999</v>
      </c>
      <c r="I77" s="133">
        <v>2.8100000000000001</v>
      </c>
      <c r="J77" s="130">
        <v>37.600000000000001</v>
      </c>
      <c r="K77" s="132" t="s">
        <v>112</v>
      </c>
      <c r="L77" s="129">
        <v>9.6999999999999993</v>
      </c>
    </row>
    <row r="78" ht="15">
      <c r="A78" s="26"/>
      <c r="B78" s="26"/>
      <c r="C78" s="27"/>
      <c r="D78" s="41" t="s">
        <v>30</v>
      </c>
      <c r="E78" s="42" t="s">
        <v>113</v>
      </c>
      <c r="F78" s="43">
        <v>200</v>
      </c>
      <c r="G78" s="44">
        <v>4.9000000000000004</v>
      </c>
      <c r="H78" s="44">
        <v>5</v>
      </c>
      <c r="I78" s="45">
        <v>32.5</v>
      </c>
      <c r="J78" s="43">
        <v>190</v>
      </c>
      <c r="K78" s="70" t="s">
        <v>114</v>
      </c>
      <c r="L78" s="47">
        <v>11.1</v>
      </c>
    </row>
    <row r="79" ht="15">
      <c r="A79" s="26"/>
      <c r="B79" s="26"/>
      <c r="C79" s="27"/>
      <c r="D79" s="41" t="s">
        <v>34</v>
      </c>
      <c r="E79" s="42" t="s">
        <v>34</v>
      </c>
      <c r="F79" s="43">
        <v>70</v>
      </c>
      <c r="G79" s="47">
        <v>4.9199999999999999</v>
      </c>
      <c r="H79" s="47">
        <v>1.3200000000000001</v>
      </c>
      <c r="I79" s="48">
        <v>29.199999999999999</v>
      </c>
      <c r="J79" s="44">
        <v>151.80000000000001</v>
      </c>
      <c r="K79" s="70" t="s">
        <v>35</v>
      </c>
      <c r="L79" s="47">
        <v>6.3099999999999996</v>
      </c>
    </row>
    <row r="80" ht="15">
      <c r="A80" s="26"/>
      <c r="B80" s="26"/>
      <c r="C80" s="27"/>
      <c r="D80" s="41" t="s">
        <v>36</v>
      </c>
      <c r="E80" s="42"/>
      <c r="F80" s="43"/>
      <c r="G80" s="43"/>
      <c r="H80" s="43"/>
      <c r="I80" s="49"/>
      <c r="J80" s="43"/>
      <c r="K80" s="70"/>
      <c r="L80" s="47"/>
    </row>
    <row r="81" ht="15">
      <c r="A81" s="26"/>
      <c r="B81" s="26"/>
      <c r="C81" s="27"/>
      <c r="D81" s="50" t="s">
        <v>37</v>
      </c>
      <c r="E81" s="42" t="s">
        <v>38</v>
      </c>
      <c r="F81" s="43">
        <v>15</v>
      </c>
      <c r="G81" s="47">
        <v>3.8300000000000001</v>
      </c>
      <c r="H81" s="47">
        <v>3.8300000000000001</v>
      </c>
      <c r="I81" s="48">
        <v>4.8799999999999999</v>
      </c>
      <c r="J81" s="43">
        <v>60</v>
      </c>
      <c r="K81" s="70" t="s">
        <v>39</v>
      </c>
      <c r="L81" s="47">
        <v>11.25</v>
      </c>
    </row>
    <row r="82" ht="15">
      <c r="A82" s="26"/>
      <c r="B82" s="26"/>
      <c r="C82" s="27"/>
      <c r="D82" s="50" t="s">
        <v>37</v>
      </c>
      <c r="E82" s="87" t="s">
        <v>115</v>
      </c>
      <c r="F82" s="90">
        <v>10</v>
      </c>
      <c r="G82" s="118">
        <v>1.e-002</v>
      </c>
      <c r="H82" s="89">
        <v>8.3000000000000007</v>
      </c>
      <c r="I82" s="118">
        <v>5.9999999999999998e-002</v>
      </c>
      <c r="J82" s="88">
        <v>77</v>
      </c>
      <c r="K82" s="70" t="s">
        <v>73</v>
      </c>
      <c r="L82" s="120">
        <v>9.6500000000000004</v>
      </c>
    </row>
    <row r="83" ht="15">
      <c r="A83" s="26"/>
      <c r="B83" s="26"/>
      <c r="C83" s="27"/>
      <c r="D83" s="57" t="s">
        <v>42</v>
      </c>
      <c r="E83" s="58"/>
      <c r="F83" s="59">
        <f>SUM(F76:F82)</f>
        <v>500</v>
      </c>
      <c r="G83" s="60">
        <f>SUM(G76:G82)</f>
        <v>24.260000000000002</v>
      </c>
      <c r="H83" s="60">
        <f>SUM(H76:H82)</f>
        <v>38.620000000000005</v>
      </c>
      <c r="I83" s="60">
        <f>SUM(I76:I82)</f>
        <v>71.230000000000004</v>
      </c>
      <c r="J83" s="60">
        <f>SUM(J76:J82)</f>
        <v>721.59999999999991</v>
      </c>
      <c r="K83" s="59"/>
      <c r="L83" s="61">
        <f>SUM(L76:L82)</f>
        <v>75.610000000000014</v>
      </c>
    </row>
    <row r="84" ht="15">
      <c r="A84" s="26">
        <v>1</v>
      </c>
      <c r="B84" s="26">
        <v>4</v>
      </c>
      <c r="C84" s="27" t="s">
        <v>43</v>
      </c>
      <c r="D84" s="62" t="s">
        <v>44</v>
      </c>
      <c r="E84" s="139" t="s">
        <v>116</v>
      </c>
      <c r="F84" s="64">
        <v>60</v>
      </c>
      <c r="G84" s="65">
        <v>0.63</v>
      </c>
      <c r="H84" s="66">
        <v>0</v>
      </c>
      <c r="I84" s="140">
        <v>2.73</v>
      </c>
      <c r="J84" s="66">
        <v>59.5</v>
      </c>
      <c r="K84" s="64" t="s">
        <v>117</v>
      </c>
      <c r="L84" s="65">
        <v>11.34</v>
      </c>
    </row>
    <row r="85" ht="15">
      <c r="A85" s="26"/>
      <c r="B85" s="26"/>
      <c r="C85" s="27"/>
      <c r="D85" s="41" t="s">
        <v>47</v>
      </c>
      <c r="E85" s="42" t="s">
        <v>118</v>
      </c>
      <c r="F85" s="43">
        <v>200</v>
      </c>
      <c r="G85" s="47">
        <v>12.380000000000001</v>
      </c>
      <c r="H85" s="47">
        <v>6.21</v>
      </c>
      <c r="I85" s="49">
        <v>16</v>
      </c>
      <c r="J85" s="44">
        <v>172.40000000000001</v>
      </c>
      <c r="K85" s="141" t="s">
        <v>49</v>
      </c>
      <c r="L85" s="47">
        <v>10.07</v>
      </c>
    </row>
    <row r="86" ht="15">
      <c r="A86" s="26"/>
      <c r="B86" s="26"/>
      <c r="C86" s="27"/>
      <c r="D86" s="41" t="s">
        <v>50</v>
      </c>
      <c r="E86" s="42" t="s">
        <v>119</v>
      </c>
      <c r="F86" s="43">
        <v>90</v>
      </c>
      <c r="G86" s="47">
        <v>18.43</v>
      </c>
      <c r="H86" s="47">
        <v>15.77</v>
      </c>
      <c r="I86" s="45">
        <v>0.69999999999999996</v>
      </c>
      <c r="J86" s="44">
        <v>151.78</v>
      </c>
      <c r="K86" s="70" t="s">
        <v>120</v>
      </c>
      <c r="L86" s="47">
        <v>38.909999999999997</v>
      </c>
    </row>
    <row r="87" ht="15">
      <c r="A87" s="26"/>
      <c r="B87" s="26"/>
      <c r="C87" s="27"/>
      <c r="D87" s="142" t="s">
        <v>53</v>
      </c>
      <c r="E87" s="106" t="s">
        <v>121</v>
      </c>
      <c r="F87" s="52">
        <v>150</v>
      </c>
      <c r="G87" s="53">
        <v>8.6999999999999993</v>
      </c>
      <c r="H87" s="53">
        <v>7.7999999999999998</v>
      </c>
      <c r="I87" s="54">
        <v>42.600000000000001</v>
      </c>
      <c r="J87" s="52">
        <v>237</v>
      </c>
      <c r="K87" s="108" t="s">
        <v>122</v>
      </c>
      <c r="L87" s="56">
        <v>9.4000000000000004</v>
      </c>
    </row>
    <row r="88" ht="15">
      <c r="A88" s="26"/>
      <c r="B88" s="26"/>
      <c r="C88" s="27"/>
      <c r="D88" s="41" t="s">
        <v>54</v>
      </c>
      <c r="E88" s="42" t="s">
        <v>123</v>
      </c>
      <c r="F88" s="43">
        <v>200</v>
      </c>
      <c r="G88" s="44">
        <v>0.29999999999999999</v>
      </c>
      <c r="H88" s="47">
        <v>0.12</v>
      </c>
      <c r="I88" s="48">
        <v>22.149999999999999</v>
      </c>
      <c r="J88" s="44">
        <v>90.799999999999997</v>
      </c>
      <c r="K88" s="70" t="s">
        <v>124</v>
      </c>
      <c r="L88" s="47">
        <v>4.7000000000000002</v>
      </c>
    </row>
    <row r="89" ht="15">
      <c r="A89" s="26"/>
      <c r="B89" s="26"/>
      <c r="C89" s="27"/>
      <c r="D89" s="41" t="s">
        <v>57</v>
      </c>
      <c r="E89" s="42" t="s">
        <v>58</v>
      </c>
      <c r="F89" s="43">
        <v>60</v>
      </c>
      <c r="G89" s="47">
        <v>4.9199999999999999</v>
      </c>
      <c r="H89" s="47">
        <v>1.3200000000000001</v>
      </c>
      <c r="I89" s="45">
        <v>29.199999999999999</v>
      </c>
      <c r="J89" s="44">
        <v>151.80000000000001</v>
      </c>
      <c r="K89" s="70" t="s">
        <v>35</v>
      </c>
      <c r="L89" s="47">
        <v>6.3099999999999996</v>
      </c>
    </row>
    <row r="90" ht="15">
      <c r="A90" s="26"/>
      <c r="B90" s="26"/>
      <c r="C90" s="27"/>
      <c r="D90" s="41" t="s">
        <v>59</v>
      </c>
      <c r="E90" s="42" t="s">
        <v>60</v>
      </c>
      <c r="F90" s="43">
        <v>50</v>
      </c>
      <c r="G90" s="44">
        <v>2.7999999999999998</v>
      </c>
      <c r="H90" s="47">
        <v>0.55000000000000004</v>
      </c>
      <c r="I90" s="48">
        <v>23.550000000000001</v>
      </c>
      <c r="J90" s="43">
        <v>116</v>
      </c>
      <c r="K90" s="70" t="s">
        <v>35</v>
      </c>
      <c r="L90" s="47">
        <v>3.0600000000000001</v>
      </c>
    </row>
    <row r="91" ht="15">
      <c r="A91" s="26"/>
      <c r="B91" s="26"/>
      <c r="C91" s="27"/>
      <c r="D91" s="74"/>
      <c r="E91" s="42"/>
      <c r="F91" s="43"/>
      <c r="G91" s="43"/>
      <c r="H91" s="43"/>
      <c r="I91" s="75"/>
      <c r="J91" s="43"/>
      <c r="K91" s="70"/>
      <c r="L91" s="47"/>
    </row>
    <row r="92" ht="15">
      <c r="A92" s="26"/>
      <c r="B92" s="26"/>
      <c r="C92" s="27"/>
      <c r="D92" s="105" t="s">
        <v>42</v>
      </c>
      <c r="E92" s="112"/>
      <c r="F92" s="113">
        <f>F84+F85+F86+F87+F88+F89+F90</f>
        <v>810</v>
      </c>
      <c r="G92" s="114">
        <f>G84+G85+G86+G87+G88+G89+G90</f>
        <v>48.159999999999997</v>
      </c>
      <c r="H92" s="114">
        <f>H84+H85+H86+H87+H88+H89+H90</f>
        <v>31.770000000000003</v>
      </c>
      <c r="I92" s="114">
        <f>I84+I85+I86+I87+I88+I89+I90</f>
        <v>136.93000000000001</v>
      </c>
      <c r="J92" s="113">
        <f>J84+J85+J86+J87+J88+J89+J90</f>
        <v>979.27999999999997</v>
      </c>
      <c r="K92" s="115"/>
      <c r="L92" s="116">
        <f>L84+L85+L86+L87+L88+L89+L90</f>
        <v>83.790000000000006</v>
      </c>
    </row>
    <row r="93" ht="15">
      <c r="A93" s="26"/>
      <c r="B93" s="26"/>
      <c r="C93" s="27" t="s">
        <v>125</v>
      </c>
      <c r="D93" s="105" t="s">
        <v>62</v>
      </c>
      <c r="E93" s="143" t="s">
        <v>126</v>
      </c>
      <c r="F93" s="90">
        <v>100</v>
      </c>
      <c r="G93" s="89">
        <v>5.2199999999999998</v>
      </c>
      <c r="H93" s="89">
        <v>4.7000000000000002</v>
      </c>
      <c r="I93" s="89">
        <v>31.899999999999999</v>
      </c>
      <c r="J93" s="88">
        <v>191</v>
      </c>
      <c r="K93" s="90" t="s">
        <v>127</v>
      </c>
      <c r="L93" s="90">
        <v>6.7199999999999998</v>
      </c>
    </row>
    <row r="94" ht="15">
      <c r="A94" s="26"/>
      <c r="B94" s="26"/>
      <c r="C94" s="27"/>
      <c r="D94" s="105" t="s">
        <v>54</v>
      </c>
      <c r="E94" s="143" t="s">
        <v>31</v>
      </c>
      <c r="F94" s="90">
        <v>200</v>
      </c>
      <c r="G94" s="89">
        <v>0.20000000000000001</v>
      </c>
      <c r="H94" s="89">
        <v>0</v>
      </c>
      <c r="I94" s="89">
        <v>15</v>
      </c>
      <c r="J94" s="88">
        <v>58</v>
      </c>
      <c r="K94" s="90" t="s">
        <v>32</v>
      </c>
      <c r="L94" s="90">
        <v>1.5</v>
      </c>
    </row>
    <row r="95" ht="15">
      <c r="A95" s="26"/>
      <c r="B95" s="26"/>
      <c r="C95" s="27"/>
      <c r="D95" s="119"/>
      <c r="E95" s="87"/>
      <c r="F95" s="90"/>
      <c r="G95" s="89"/>
      <c r="H95" s="89"/>
      <c r="I95" s="89"/>
      <c r="J95" s="88"/>
      <c r="K95" s="90"/>
      <c r="L95" s="90"/>
    </row>
    <row r="96" ht="15">
      <c r="A96" s="26"/>
      <c r="B96" s="26"/>
      <c r="C96" s="27"/>
      <c r="D96" s="57" t="s">
        <v>42</v>
      </c>
      <c r="E96" s="58"/>
      <c r="F96" s="60">
        <f>F93+F94</f>
        <v>300</v>
      </c>
      <c r="G96" s="60">
        <f>G93+G94</f>
        <v>5.4199999999999999</v>
      </c>
      <c r="H96" s="60">
        <f>H93+H94</f>
        <v>4.7000000000000002</v>
      </c>
      <c r="I96" s="60">
        <f>I93+I94</f>
        <v>46.899999999999999</v>
      </c>
      <c r="J96" s="60">
        <f>J93+J94</f>
        <v>249</v>
      </c>
      <c r="K96" s="59"/>
      <c r="L96" s="61">
        <f>L93+L94</f>
        <v>8.2199999999999989</v>
      </c>
    </row>
    <row r="97" ht="15" customHeight="1">
      <c r="A97" s="92">
        <f>A76</f>
        <v>1</v>
      </c>
      <c r="B97" s="92">
        <f>B76</f>
        <v>4</v>
      </c>
      <c r="C97" s="93" t="s">
        <v>67</v>
      </c>
      <c r="D97" s="94"/>
      <c r="E97" s="95"/>
      <c r="F97" s="96">
        <f>F83+F92+F96</f>
        <v>1610</v>
      </c>
      <c r="G97" s="96">
        <f>G83+G92+G96</f>
        <v>77.840000000000003</v>
      </c>
      <c r="H97" s="96">
        <f>H83+H92+H96</f>
        <v>75.090000000000018</v>
      </c>
      <c r="I97" s="96">
        <f>I83+I92+I96</f>
        <v>255.06000000000003</v>
      </c>
      <c r="J97" s="96">
        <f>J83+J92+J96</f>
        <v>1949.8799999999999</v>
      </c>
      <c r="K97" s="97"/>
      <c r="L97" s="98">
        <f>L83+L92+L96</f>
        <v>167.62000000000003</v>
      </c>
    </row>
    <row r="98" ht="15.75">
      <c r="A98" s="26">
        <v>1</v>
      </c>
      <c r="B98" s="26">
        <v>5</v>
      </c>
      <c r="C98" s="27" t="s">
        <v>26</v>
      </c>
      <c r="D98" s="28" t="s">
        <v>27</v>
      </c>
      <c r="E98" s="99" t="s">
        <v>128</v>
      </c>
      <c r="F98" s="100">
        <v>210</v>
      </c>
      <c r="G98" s="101">
        <v>5.75</v>
      </c>
      <c r="H98" s="101">
        <v>5.21</v>
      </c>
      <c r="I98" s="144">
        <v>18.84</v>
      </c>
      <c r="J98" s="100">
        <v>145</v>
      </c>
      <c r="K98" s="104" t="s">
        <v>29</v>
      </c>
      <c r="L98" s="101">
        <v>21.170000000000002</v>
      </c>
    </row>
    <row r="99" ht="15">
      <c r="A99" s="26"/>
      <c r="B99" s="26"/>
      <c r="C99" s="27"/>
      <c r="D99" s="124"/>
      <c r="E99" s="125"/>
      <c r="F99" s="126"/>
      <c r="G99" s="126"/>
      <c r="H99" s="126"/>
      <c r="I99" s="127"/>
      <c r="J99" s="126"/>
      <c r="K99" s="128"/>
      <c r="L99" s="129"/>
    </row>
    <row r="100" ht="15">
      <c r="A100" s="26"/>
      <c r="B100" s="26"/>
      <c r="C100" s="27"/>
      <c r="D100" s="41" t="s">
        <v>30</v>
      </c>
      <c r="E100" s="42" t="s">
        <v>31</v>
      </c>
      <c r="F100" s="43">
        <v>200</v>
      </c>
      <c r="G100" s="44">
        <v>0.20000000000000001</v>
      </c>
      <c r="H100" s="44">
        <v>0</v>
      </c>
      <c r="I100" s="49">
        <v>15</v>
      </c>
      <c r="J100" s="43">
        <v>58</v>
      </c>
      <c r="K100" s="70" t="s">
        <v>32</v>
      </c>
      <c r="L100" s="47">
        <v>1.5</v>
      </c>
    </row>
    <row r="101" ht="15">
      <c r="A101" s="26"/>
      <c r="B101" s="26"/>
      <c r="C101" s="27"/>
      <c r="D101" s="41" t="s">
        <v>34</v>
      </c>
      <c r="E101" s="42" t="s">
        <v>34</v>
      </c>
      <c r="F101" s="43">
        <v>65</v>
      </c>
      <c r="G101" s="47">
        <v>2.46</v>
      </c>
      <c r="H101" s="47">
        <v>0.66000000000000003</v>
      </c>
      <c r="I101" s="48">
        <v>14.640000000000001</v>
      </c>
      <c r="J101" s="44">
        <v>75.900000000000006</v>
      </c>
      <c r="K101" s="70" t="s">
        <v>35</v>
      </c>
      <c r="L101" s="47">
        <v>6.3099999999999996</v>
      </c>
    </row>
    <row r="102" ht="15">
      <c r="A102" s="26"/>
      <c r="B102" s="26"/>
      <c r="C102" s="27"/>
      <c r="D102" s="105" t="s">
        <v>36</v>
      </c>
      <c r="E102" s="145"/>
      <c r="F102" s="43"/>
      <c r="G102" s="43"/>
      <c r="H102" s="43"/>
      <c r="I102" s="49"/>
      <c r="J102" s="43"/>
      <c r="K102" s="141"/>
      <c r="L102" s="47"/>
    </row>
    <row r="103" ht="15">
      <c r="A103" s="26"/>
      <c r="B103" s="26"/>
      <c r="C103" s="27"/>
      <c r="D103" s="51" t="s">
        <v>37</v>
      </c>
      <c r="E103" s="146" t="s">
        <v>38</v>
      </c>
      <c r="F103" s="52">
        <v>15</v>
      </c>
      <c r="G103" s="56">
        <v>3.8300000000000001</v>
      </c>
      <c r="H103" s="56">
        <v>3.8300000000000001</v>
      </c>
      <c r="I103" s="109">
        <v>4.8799999999999999</v>
      </c>
      <c r="J103" s="52">
        <v>60</v>
      </c>
      <c r="K103" s="147" t="s">
        <v>39</v>
      </c>
      <c r="L103" s="56">
        <v>11.25</v>
      </c>
    </row>
    <row r="104" ht="15">
      <c r="A104" s="26"/>
      <c r="B104" s="26"/>
      <c r="C104" s="27"/>
      <c r="D104" s="51" t="s">
        <v>37</v>
      </c>
      <c r="E104" s="106" t="s">
        <v>72</v>
      </c>
      <c r="F104" s="52">
        <v>10</v>
      </c>
      <c r="G104" s="56">
        <v>1.e-002</v>
      </c>
      <c r="H104" s="53">
        <v>8.3000000000000007</v>
      </c>
      <c r="I104" s="109">
        <v>5.9999999999999998e-002</v>
      </c>
      <c r="J104" s="52">
        <v>77</v>
      </c>
      <c r="K104" s="108" t="s">
        <v>73</v>
      </c>
      <c r="L104" s="56">
        <v>9.6500000000000004</v>
      </c>
    </row>
    <row r="105" ht="15">
      <c r="A105" s="26"/>
      <c r="B105" s="26"/>
      <c r="C105" s="27"/>
      <c r="D105" s="57" t="s">
        <v>42</v>
      </c>
      <c r="E105" s="58"/>
      <c r="F105" s="60">
        <f>SUM(F98:F104)</f>
        <v>500</v>
      </c>
      <c r="G105" s="60">
        <f>SUM(G98:G104)</f>
        <v>12.25</v>
      </c>
      <c r="H105" s="60">
        <f>SUM(H98:H104)</f>
        <v>18</v>
      </c>
      <c r="I105" s="60">
        <f>SUM(I98:I104)</f>
        <v>53.420000000000009</v>
      </c>
      <c r="J105" s="60">
        <f>SUM(J98:J104)</f>
        <v>415.89999999999998</v>
      </c>
      <c r="K105" s="59"/>
      <c r="L105" s="61">
        <f>SUM(L98:L104)</f>
        <v>49.880000000000003</v>
      </c>
    </row>
    <row r="106" ht="15">
      <c r="A106" s="26">
        <f>A98</f>
        <v>1</v>
      </c>
      <c r="B106" s="26">
        <f>B98</f>
        <v>5</v>
      </c>
      <c r="C106" s="27" t="s">
        <v>43</v>
      </c>
      <c r="D106" s="82" t="s">
        <v>44</v>
      </c>
      <c r="E106" s="42" t="s">
        <v>129</v>
      </c>
      <c r="F106" s="43">
        <v>60</v>
      </c>
      <c r="G106" s="47">
        <v>1.79</v>
      </c>
      <c r="H106" s="47">
        <v>3.1200000000000001</v>
      </c>
      <c r="I106" s="48">
        <v>3.75</v>
      </c>
      <c r="J106" s="44">
        <v>50.100000000000001</v>
      </c>
      <c r="K106" s="70" t="s">
        <v>130</v>
      </c>
      <c r="L106" s="47">
        <v>13.529999999999999</v>
      </c>
    </row>
    <row r="107" ht="15">
      <c r="A107" s="26"/>
      <c r="B107" s="26"/>
      <c r="C107" s="27"/>
      <c r="D107" s="148" t="s">
        <v>47</v>
      </c>
      <c r="E107" s="42" t="s">
        <v>131</v>
      </c>
      <c r="F107" s="71">
        <v>200</v>
      </c>
      <c r="G107" s="110">
        <v>8.1999999999999993</v>
      </c>
      <c r="H107" s="72">
        <v>7.8099999999999996</v>
      </c>
      <c r="I107" s="73">
        <v>10.880000000000001</v>
      </c>
      <c r="J107" s="110">
        <v>147.80000000000001</v>
      </c>
      <c r="K107" s="141" t="s">
        <v>132</v>
      </c>
      <c r="L107" s="72">
        <v>20.399999999999999</v>
      </c>
    </row>
    <row r="108" ht="15">
      <c r="A108" s="26"/>
      <c r="B108" s="26"/>
      <c r="C108" s="27"/>
      <c r="D108" s="148" t="s">
        <v>50</v>
      </c>
      <c r="E108" s="42" t="s">
        <v>133</v>
      </c>
      <c r="F108" s="71">
        <v>90</v>
      </c>
      <c r="G108" s="72">
        <v>14.289999999999999</v>
      </c>
      <c r="H108" s="72">
        <v>17.09</v>
      </c>
      <c r="I108" s="73">
        <v>14.130000000000001</v>
      </c>
      <c r="J108" s="110">
        <v>273.39999999999998</v>
      </c>
      <c r="K108" s="46" t="s">
        <v>134</v>
      </c>
      <c r="L108" s="72">
        <v>60.420000000000002</v>
      </c>
    </row>
    <row r="109" ht="15">
      <c r="A109" s="26"/>
      <c r="B109" s="26"/>
      <c r="C109" s="27"/>
      <c r="D109" s="41" t="s">
        <v>53</v>
      </c>
      <c r="E109" s="42" t="s">
        <v>135</v>
      </c>
      <c r="F109" s="43">
        <v>150</v>
      </c>
      <c r="G109" s="47">
        <v>3.75</v>
      </c>
      <c r="H109" s="47">
        <v>6.1500000000000004</v>
      </c>
      <c r="I109" s="45">
        <v>38.5</v>
      </c>
      <c r="J109" s="43">
        <v>228</v>
      </c>
      <c r="K109" s="70" t="s">
        <v>136</v>
      </c>
      <c r="L109" s="47">
        <v>12.539999999999999</v>
      </c>
    </row>
    <row r="110" ht="15">
      <c r="A110" s="26"/>
      <c r="B110" s="26"/>
      <c r="C110" s="27"/>
      <c r="D110" s="41" t="s">
        <v>54</v>
      </c>
      <c r="E110" s="42" t="s">
        <v>83</v>
      </c>
      <c r="F110" s="43">
        <v>200</v>
      </c>
      <c r="G110" s="44">
        <v>0.20000000000000001</v>
      </c>
      <c r="H110" s="44">
        <v>0</v>
      </c>
      <c r="I110" s="45">
        <v>35.799999999999997</v>
      </c>
      <c r="J110" s="43">
        <v>142</v>
      </c>
      <c r="K110" s="70" t="s">
        <v>84</v>
      </c>
      <c r="L110" s="47">
        <v>7.5</v>
      </c>
    </row>
    <row r="111" ht="15">
      <c r="A111" s="26"/>
      <c r="B111" s="26"/>
      <c r="C111" s="27"/>
      <c r="D111" s="41" t="s">
        <v>57</v>
      </c>
      <c r="E111" s="42" t="s">
        <v>58</v>
      </c>
      <c r="F111" s="43">
        <v>60</v>
      </c>
      <c r="G111" s="47">
        <v>4.9199999999999999</v>
      </c>
      <c r="H111" s="47">
        <v>1.3200000000000001</v>
      </c>
      <c r="I111" s="45">
        <v>29.199999999999999</v>
      </c>
      <c r="J111" s="44">
        <v>151.80000000000001</v>
      </c>
      <c r="K111" s="70" t="s">
        <v>35</v>
      </c>
      <c r="L111" s="47">
        <v>6.3099999999999996</v>
      </c>
    </row>
    <row r="112" ht="15">
      <c r="A112" s="26"/>
      <c r="B112" s="26"/>
      <c r="C112" s="27"/>
      <c r="D112" s="41" t="s">
        <v>59</v>
      </c>
      <c r="E112" s="42" t="s">
        <v>60</v>
      </c>
      <c r="F112" s="43">
        <v>50</v>
      </c>
      <c r="G112" s="44">
        <v>2.7999999999999998</v>
      </c>
      <c r="H112" s="47">
        <v>0.55000000000000004</v>
      </c>
      <c r="I112" s="48">
        <v>23.550000000000001</v>
      </c>
      <c r="J112" s="43">
        <v>116</v>
      </c>
      <c r="K112" s="70" t="s">
        <v>35</v>
      </c>
      <c r="L112" s="47">
        <v>3.0600000000000001</v>
      </c>
    </row>
    <row r="113" ht="15">
      <c r="A113" s="26"/>
      <c r="B113" s="26"/>
      <c r="C113" s="27"/>
      <c r="D113" s="74"/>
      <c r="E113" s="42"/>
      <c r="F113" s="43"/>
      <c r="G113" s="43"/>
      <c r="H113" s="43"/>
      <c r="I113" s="75"/>
      <c r="J113" s="43"/>
      <c r="K113" s="70"/>
      <c r="L113" s="47"/>
    </row>
    <row r="114" ht="15">
      <c r="A114" s="26"/>
      <c r="B114" s="26"/>
      <c r="C114" s="27"/>
      <c r="D114" s="74"/>
      <c r="E114" s="42"/>
      <c r="F114" s="43"/>
      <c r="G114" s="43"/>
      <c r="H114" s="43"/>
      <c r="I114" s="75"/>
      <c r="J114" s="43"/>
      <c r="K114" s="70"/>
      <c r="L114" s="47"/>
    </row>
    <row r="115" ht="15">
      <c r="A115" s="26"/>
      <c r="B115" s="26"/>
      <c r="C115" s="27"/>
      <c r="D115" s="149" t="s">
        <v>42</v>
      </c>
      <c r="E115" s="77"/>
      <c r="F115" s="78">
        <f>F106+F107+F108+F109+F110+F111+F112</f>
        <v>810</v>
      </c>
      <c r="G115" s="78">
        <f>G106+G107+G108+G109+G110+G111+G112</f>
        <v>35.949999999999996</v>
      </c>
      <c r="H115" s="78">
        <f>H106+H107+H108+H109+H110+H111+H112</f>
        <v>36.039999999999999</v>
      </c>
      <c r="I115" s="79">
        <f>I106+I107+I108+I109+I110+I111+I112</f>
        <v>155.81</v>
      </c>
      <c r="J115" s="78">
        <f>J106+J107+J108+J109+J110+J111+J112</f>
        <v>1109.0999999999999</v>
      </c>
      <c r="K115" s="80"/>
      <c r="L115" s="134">
        <f>L106+L107+L108+L109+L110+L111+L112</f>
        <v>123.75999999999999</v>
      </c>
    </row>
    <row r="116" ht="15">
      <c r="A116" s="26"/>
      <c r="B116" s="26"/>
      <c r="C116" s="27" t="s">
        <v>61</v>
      </c>
      <c r="D116" s="41" t="s">
        <v>62</v>
      </c>
      <c r="E116" s="42"/>
      <c r="F116" s="43"/>
      <c r="G116" s="43"/>
      <c r="H116" s="43"/>
      <c r="I116" s="75"/>
      <c r="J116" s="43"/>
      <c r="K116" s="70"/>
      <c r="L116" s="47"/>
    </row>
    <row r="117" ht="15">
      <c r="A117" s="26"/>
      <c r="B117" s="26"/>
      <c r="C117" s="27"/>
      <c r="D117" s="41" t="s">
        <v>54</v>
      </c>
      <c r="E117" s="42" t="s">
        <v>55</v>
      </c>
      <c r="F117" s="43">
        <v>200</v>
      </c>
      <c r="G117" s="44">
        <v>0</v>
      </c>
      <c r="H117" s="44">
        <v>0</v>
      </c>
      <c r="I117" s="84">
        <v>42</v>
      </c>
      <c r="J117" s="43">
        <v>162</v>
      </c>
      <c r="K117" s="70" t="s">
        <v>56</v>
      </c>
      <c r="L117" s="47">
        <v>3.9700000000000002</v>
      </c>
    </row>
    <row r="118" ht="15">
      <c r="A118" s="26"/>
      <c r="B118" s="26"/>
      <c r="C118" s="27"/>
      <c r="D118" s="74" t="s">
        <v>65</v>
      </c>
      <c r="E118" s="42" t="s">
        <v>137</v>
      </c>
      <c r="F118" s="43">
        <v>100</v>
      </c>
      <c r="G118" s="47">
        <v>0.16</v>
      </c>
      <c r="H118" s="47">
        <v>2.e-002</v>
      </c>
      <c r="I118" s="83">
        <v>15.960000000000001</v>
      </c>
      <c r="J118" s="44">
        <v>65.200000000000003</v>
      </c>
      <c r="K118" s="70" t="s">
        <v>35</v>
      </c>
      <c r="L118" s="47">
        <v>29.77</v>
      </c>
    </row>
    <row r="119" ht="15">
      <c r="A119" s="26"/>
      <c r="B119" s="26"/>
      <c r="C119" s="27"/>
      <c r="D119" s="74" t="s">
        <v>36</v>
      </c>
      <c r="E119" s="42" t="s">
        <v>138</v>
      </c>
      <c r="F119" s="43">
        <v>150</v>
      </c>
      <c r="G119" s="47">
        <v>0.45000000000000001</v>
      </c>
      <c r="H119" s="44">
        <v>0</v>
      </c>
      <c r="I119" s="83">
        <v>12.9</v>
      </c>
      <c r="J119" s="43">
        <v>60</v>
      </c>
      <c r="K119" s="70" t="s">
        <v>90</v>
      </c>
      <c r="L119" s="47">
        <v>20.100000000000001</v>
      </c>
    </row>
    <row r="120" ht="15">
      <c r="A120" s="26"/>
      <c r="B120" s="26"/>
      <c r="C120" s="27"/>
      <c r="D120" s="57" t="s">
        <v>42</v>
      </c>
      <c r="E120" s="58"/>
      <c r="F120" s="60">
        <f>F116+F117+F118+F119</f>
        <v>450</v>
      </c>
      <c r="G120" s="60">
        <f>G116+G117+G118+G119</f>
        <v>0.60999999999999999</v>
      </c>
      <c r="H120" s="60">
        <f>H116+H117+H118+H119</f>
        <v>2.e-002</v>
      </c>
      <c r="I120" s="60">
        <f>I116+I117+I118+I119</f>
        <v>70.859999999999999</v>
      </c>
      <c r="J120" s="60">
        <f>J116+J117+J118+J119</f>
        <v>287.19999999999999</v>
      </c>
      <c r="K120" s="59"/>
      <c r="L120" s="61">
        <f>L116+L117+L118+L119</f>
        <v>53.840000000000003</v>
      </c>
    </row>
    <row r="121" ht="15" customHeight="1">
      <c r="A121" s="92">
        <f>A98</f>
        <v>1</v>
      </c>
      <c r="B121" s="92">
        <f>B98</f>
        <v>5</v>
      </c>
      <c r="C121" s="93" t="s">
        <v>67</v>
      </c>
      <c r="D121" s="94"/>
      <c r="E121" s="95"/>
      <c r="F121" s="96">
        <f>F105+F115+F120</f>
        <v>1760</v>
      </c>
      <c r="G121" s="96">
        <f>G105+G115+G120</f>
        <v>48.809999999999995</v>
      </c>
      <c r="H121" s="96">
        <f>H105+H115+H120</f>
        <v>54.060000000000002</v>
      </c>
      <c r="I121" s="96">
        <f>I105+I115+I120</f>
        <v>280.09000000000003</v>
      </c>
      <c r="J121" s="96">
        <f>J105+J115+J120</f>
        <v>1812.2</v>
      </c>
      <c r="K121" s="97"/>
      <c r="L121" s="98">
        <f>L105+L115+L120</f>
        <v>227.47999999999999</v>
      </c>
    </row>
    <row r="122" ht="15">
      <c r="A122" s="26">
        <v>2</v>
      </c>
      <c r="B122" s="26">
        <v>1</v>
      </c>
      <c r="C122" s="27" t="s">
        <v>26</v>
      </c>
      <c r="D122" s="28" t="s">
        <v>27</v>
      </c>
      <c r="E122" s="99" t="s">
        <v>139</v>
      </c>
      <c r="F122" s="100">
        <v>210</v>
      </c>
      <c r="G122" s="101">
        <v>4.6699999999999999</v>
      </c>
      <c r="H122" s="101">
        <v>4.8600000000000003</v>
      </c>
      <c r="I122" s="144">
        <v>20.940000000000001</v>
      </c>
      <c r="J122" s="100">
        <v>146</v>
      </c>
      <c r="K122" s="104" t="s">
        <v>29</v>
      </c>
      <c r="L122" s="101">
        <v>21.710000000000001</v>
      </c>
    </row>
    <row r="123" ht="15">
      <c r="A123" s="26"/>
      <c r="B123" s="26"/>
      <c r="C123" s="27"/>
      <c r="D123" s="35"/>
      <c r="E123" s="125"/>
      <c r="F123" s="150"/>
      <c r="G123" s="150"/>
      <c r="H123" s="150"/>
      <c r="I123" s="151"/>
      <c r="J123" s="150"/>
      <c r="K123" s="128"/>
      <c r="L123" s="152"/>
    </row>
    <row r="124" ht="15">
      <c r="A124" s="26"/>
      <c r="B124" s="26"/>
      <c r="C124" s="27"/>
      <c r="D124" s="41" t="s">
        <v>30</v>
      </c>
      <c r="E124" s="42" t="s">
        <v>31</v>
      </c>
      <c r="F124" s="43">
        <v>200</v>
      </c>
      <c r="G124" s="44">
        <v>0.20000000000000001</v>
      </c>
      <c r="H124" s="44">
        <v>0</v>
      </c>
      <c r="I124" s="49">
        <v>15</v>
      </c>
      <c r="J124" s="43">
        <v>58</v>
      </c>
      <c r="K124" s="70" t="s">
        <v>32</v>
      </c>
      <c r="L124" s="47">
        <v>1.5</v>
      </c>
    </row>
    <row r="125" ht="15">
      <c r="A125" s="26"/>
      <c r="B125" s="26"/>
      <c r="C125" s="27"/>
      <c r="D125" s="41" t="s">
        <v>34</v>
      </c>
      <c r="E125" s="42" t="s">
        <v>34</v>
      </c>
      <c r="F125" s="43">
        <v>65</v>
      </c>
      <c r="G125" s="47">
        <v>4.9199999999999999</v>
      </c>
      <c r="H125" s="47">
        <v>1.3200000000000001</v>
      </c>
      <c r="I125" s="45">
        <v>29.199999999999999</v>
      </c>
      <c r="J125" s="44">
        <v>151.80000000000001</v>
      </c>
      <c r="K125" s="70" t="s">
        <v>35</v>
      </c>
      <c r="L125" s="47">
        <v>6.3099999999999996</v>
      </c>
    </row>
    <row r="126" ht="15">
      <c r="A126" s="26"/>
      <c r="B126" s="26"/>
      <c r="C126" s="27"/>
      <c r="D126" s="105" t="s">
        <v>36</v>
      </c>
      <c r="E126" s="42"/>
      <c r="F126" s="43"/>
      <c r="G126" s="43"/>
      <c r="H126" s="43"/>
      <c r="I126" s="49"/>
      <c r="J126" s="43"/>
      <c r="K126" s="70"/>
      <c r="L126" s="47"/>
    </row>
    <row r="127" ht="15">
      <c r="A127" s="26"/>
      <c r="B127" s="26"/>
      <c r="C127" s="27"/>
      <c r="D127" s="51" t="s">
        <v>140</v>
      </c>
      <c r="E127" s="106" t="s">
        <v>38</v>
      </c>
      <c r="F127" s="52">
        <v>15</v>
      </c>
      <c r="G127" s="52">
        <v>3.9500000000000002</v>
      </c>
      <c r="H127" s="52">
        <v>3.9900000000000002</v>
      </c>
      <c r="I127" s="107">
        <v>0</v>
      </c>
      <c r="J127" s="52">
        <v>51</v>
      </c>
      <c r="K127" s="108" t="s">
        <v>39</v>
      </c>
      <c r="L127" s="56">
        <v>11.25</v>
      </c>
    </row>
    <row r="128" ht="15">
      <c r="A128" s="26"/>
      <c r="B128" s="26"/>
      <c r="C128" s="27"/>
      <c r="D128" s="51" t="s">
        <v>140</v>
      </c>
      <c r="E128" s="117" t="s">
        <v>72</v>
      </c>
      <c r="F128" s="90">
        <v>10</v>
      </c>
      <c r="G128" s="89">
        <v>1.e-002</v>
      </c>
      <c r="H128" s="89">
        <v>8.3000000000000007</v>
      </c>
      <c r="I128" s="89">
        <v>5.9999999999999998e-002</v>
      </c>
      <c r="J128" s="88">
        <v>77</v>
      </c>
      <c r="K128" s="90" t="s">
        <v>73</v>
      </c>
      <c r="L128" s="120">
        <v>9.6500000000000004</v>
      </c>
    </row>
    <row r="129" ht="15">
      <c r="A129" s="26"/>
      <c r="B129" s="26"/>
      <c r="C129" s="27"/>
      <c r="D129" s="57" t="s">
        <v>42</v>
      </c>
      <c r="E129" s="58"/>
      <c r="F129" s="60">
        <f>SUM(F122:F128)</f>
        <v>500</v>
      </c>
      <c r="G129" s="60">
        <f>SUM(G122:G128)</f>
        <v>13.749999999999998</v>
      </c>
      <c r="H129" s="60">
        <f>SUM(H122:H128)</f>
        <v>18.470000000000002</v>
      </c>
      <c r="I129" s="60">
        <f>SUM(I122:I128)</f>
        <v>65.200000000000003</v>
      </c>
      <c r="J129" s="60">
        <f>SUM(J122:J128)</f>
        <v>483.80000000000001</v>
      </c>
      <c r="K129" s="59"/>
      <c r="L129" s="61">
        <f>SUM(L122:L128)</f>
        <v>50.419999999999995</v>
      </c>
    </row>
    <row r="130" ht="15">
      <c r="A130" s="26">
        <v>2</v>
      </c>
      <c r="B130" s="26">
        <v>1</v>
      </c>
      <c r="C130" s="27" t="s">
        <v>43</v>
      </c>
      <c r="D130" s="62" t="s">
        <v>44</v>
      </c>
      <c r="E130" s="63" t="s">
        <v>141</v>
      </c>
      <c r="F130" s="153">
        <v>60</v>
      </c>
      <c r="G130" s="65">
        <v>14.449999999999999</v>
      </c>
      <c r="H130" s="65">
        <v>7.2400000000000002</v>
      </c>
      <c r="I130" s="67">
        <v>0</v>
      </c>
      <c r="J130" s="66">
        <v>122.40000000000001</v>
      </c>
      <c r="K130" s="64" t="s">
        <v>142</v>
      </c>
      <c r="L130" s="65">
        <v>29.640000000000001</v>
      </c>
    </row>
    <row r="131" ht="15">
      <c r="A131" s="26"/>
      <c r="B131" s="26"/>
      <c r="C131" s="27"/>
      <c r="D131" s="148" t="s">
        <v>47</v>
      </c>
      <c r="E131" s="154" t="s">
        <v>143</v>
      </c>
      <c r="F131" s="71">
        <v>200</v>
      </c>
      <c r="G131" s="110">
        <v>5.7999999999999998</v>
      </c>
      <c r="H131" s="72">
        <v>6.1399999999999997</v>
      </c>
      <c r="I131" s="155">
        <v>8.3000000000000007</v>
      </c>
      <c r="J131" s="110">
        <v>114.40000000000001</v>
      </c>
      <c r="K131" s="46" t="s">
        <v>78</v>
      </c>
      <c r="L131" s="72">
        <v>20.059999999999999</v>
      </c>
    </row>
    <row r="132" ht="15">
      <c r="A132" s="26"/>
      <c r="B132" s="26"/>
      <c r="C132" s="27"/>
      <c r="D132" s="148" t="s">
        <v>50</v>
      </c>
      <c r="E132" s="154" t="s">
        <v>119</v>
      </c>
      <c r="F132" s="71">
        <v>90</v>
      </c>
      <c r="G132" s="72">
        <v>18.43</v>
      </c>
      <c r="H132" s="72">
        <v>15.77</v>
      </c>
      <c r="I132" s="111">
        <v>0.69999999999999996</v>
      </c>
      <c r="J132" s="72">
        <v>151.78</v>
      </c>
      <c r="K132" s="46" t="s">
        <v>120</v>
      </c>
      <c r="L132" s="72">
        <v>34.350000000000001</v>
      </c>
    </row>
    <row r="133" ht="15">
      <c r="A133" s="26"/>
      <c r="B133" s="26"/>
      <c r="C133" s="27"/>
      <c r="D133" s="148" t="s">
        <v>53</v>
      </c>
      <c r="E133" s="154" t="s">
        <v>99</v>
      </c>
      <c r="F133" s="71">
        <v>150</v>
      </c>
      <c r="G133" s="72">
        <v>3.1499999999999999</v>
      </c>
      <c r="H133" s="72">
        <v>6.75</v>
      </c>
      <c r="I133" s="111">
        <v>21.899999999999999</v>
      </c>
      <c r="J133" s="110">
        <v>163.5</v>
      </c>
      <c r="K133" s="46" t="s">
        <v>100</v>
      </c>
      <c r="L133" s="72">
        <v>17.559999999999999</v>
      </c>
    </row>
    <row r="134" ht="15">
      <c r="A134" s="26"/>
      <c r="B134" s="26"/>
      <c r="C134" s="27"/>
      <c r="D134" s="41" t="s">
        <v>54</v>
      </c>
      <c r="E134" s="42" t="s">
        <v>55</v>
      </c>
      <c r="F134" s="43">
        <v>200</v>
      </c>
      <c r="G134" s="44">
        <v>0</v>
      </c>
      <c r="H134" s="43">
        <v>0</v>
      </c>
      <c r="I134" s="45">
        <v>42</v>
      </c>
      <c r="J134" s="43">
        <v>162</v>
      </c>
      <c r="K134" s="70" t="s">
        <v>56</v>
      </c>
      <c r="L134" s="47">
        <v>3.9700000000000002</v>
      </c>
    </row>
    <row r="135" ht="15">
      <c r="A135" s="26"/>
      <c r="B135" s="26"/>
      <c r="C135" s="27"/>
      <c r="D135" s="41" t="s">
        <v>57</v>
      </c>
      <c r="E135" s="42" t="s">
        <v>58</v>
      </c>
      <c r="F135" s="43">
        <v>60</v>
      </c>
      <c r="G135" s="47">
        <v>4.9199999999999999</v>
      </c>
      <c r="H135" s="47">
        <v>1.3200000000000001</v>
      </c>
      <c r="I135" s="45">
        <v>29.199999999999999</v>
      </c>
      <c r="J135" s="44">
        <v>151.80000000000001</v>
      </c>
      <c r="K135" s="70" t="s">
        <v>35</v>
      </c>
      <c r="L135" s="47">
        <v>6.3099999999999996</v>
      </c>
    </row>
    <row r="136" ht="15">
      <c r="A136" s="26"/>
      <c r="B136" s="26"/>
      <c r="C136" s="27"/>
      <c r="D136" s="41" t="s">
        <v>59</v>
      </c>
      <c r="E136" s="42" t="s">
        <v>60</v>
      </c>
      <c r="F136" s="43">
        <v>40</v>
      </c>
      <c r="G136" s="47">
        <v>2.2400000000000002</v>
      </c>
      <c r="H136" s="47">
        <v>0.44</v>
      </c>
      <c r="I136" s="48">
        <v>18.84</v>
      </c>
      <c r="J136" s="44">
        <v>92.799999999999997</v>
      </c>
      <c r="K136" s="70" t="s">
        <v>35</v>
      </c>
      <c r="L136" s="47">
        <v>3.0600000000000001</v>
      </c>
    </row>
    <row r="137" ht="15">
      <c r="A137" s="26"/>
      <c r="B137" s="26"/>
      <c r="C137" s="27"/>
      <c r="D137" s="74"/>
      <c r="E137" s="42"/>
      <c r="F137" s="43"/>
      <c r="G137" s="43"/>
      <c r="H137" s="43"/>
      <c r="I137" s="75"/>
      <c r="J137" s="43"/>
      <c r="K137" s="70"/>
      <c r="L137" s="47"/>
    </row>
    <row r="138" ht="15">
      <c r="A138" s="26"/>
      <c r="B138" s="26"/>
      <c r="C138" s="27"/>
      <c r="D138" s="57" t="s">
        <v>42</v>
      </c>
      <c r="E138" s="77"/>
      <c r="F138" s="78">
        <f>F130+F131+F132+F133+F134+F135+F136</f>
        <v>800</v>
      </c>
      <c r="G138" s="78">
        <f>G130+G131+G132+G133+G134+G135+G136</f>
        <v>48.990000000000002</v>
      </c>
      <c r="H138" s="78">
        <f>H130+H131+H132+H133+H134+H135+H136</f>
        <v>37.659999999999997</v>
      </c>
      <c r="I138" s="79">
        <f>I130+I131+I132+I133+I134+I135+I136</f>
        <v>120.94000000000001</v>
      </c>
      <c r="J138" s="78">
        <f>J130+J131+J132+J133+J134+J135+J136</f>
        <v>958.68000000000006</v>
      </c>
      <c r="K138" s="80"/>
      <c r="L138" s="134">
        <f>L130+L131+L132+L133+L134+L135+L136</f>
        <v>114.95000000000002</v>
      </c>
    </row>
    <row r="139" ht="15">
      <c r="A139" s="26"/>
      <c r="B139" s="26"/>
      <c r="C139" s="27" t="s">
        <v>61</v>
      </c>
      <c r="D139" s="41" t="s">
        <v>62</v>
      </c>
      <c r="E139" s="42"/>
      <c r="F139" s="43"/>
      <c r="G139" s="43"/>
      <c r="H139" s="43"/>
      <c r="I139" s="75"/>
      <c r="J139" s="43"/>
      <c r="K139" s="70"/>
      <c r="L139" s="47"/>
    </row>
    <row r="140" ht="15">
      <c r="A140" s="26"/>
      <c r="B140" s="26"/>
      <c r="C140" s="27"/>
      <c r="D140" s="105" t="s">
        <v>54</v>
      </c>
      <c r="E140" s="117" t="s">
        <v>101</v>
      </c>
      <c r="F140" s="90">
        <v>200</v>
      </c>
      <c r="G140" s="89">
        <v>1.2</v>
      </c>
      <c r="H140" s="89">
        <v>0</v>
      </c>
      <c r="I140" s="89">
        <v>31.600000000000001</v>
      </c>
      <c r="J140" s="88">
        <v>126</v>
      </c>
      <c r="K140" s="90" t="s">
        <v>102</v>
      </c>
      <c r="L140" s="47">
        <v>9.0800000000000001</v>
      </c>
    </row>
    <row r="141" ht="15">
      <c r="A141" s="26"/>
      <c r="B141" s="26"/>
      <c r="C141" s="27"/>
      <c r="D141" s="119" t="s">
        <v>65</v>
      </c>
      <c r="E141" s="42" t="s">
        <v>66</v>
      </c>
      <c r="F141" s="90">
        <v>100</v>
      </c>
      <c r="G141" s="89">
        <v>0.16</v>
      </c>
      <c r="H141" s="89">
        <v>2.e-002</v>
      </c>
      <c r="I141" s="89">
        <v>15.960000000000001</v>
      </c>
      <c r="J141" s="88">
        <v>138.19999999999999</v>
      </c>
      <c r="K141" s="90" t="s">
        <v>35</v>
      </c>
      <c r="L141" s="47">
        <v>13.4</v>
      </c>
    </row>
    <row r="142" ht="15">
      <c r="A142" s="26"/>
      <c r="B142" s="26"/>
      <c r="C142" s="27"/>
      <c r="D142" s="57" t="s">
        <v>42</v>
      </c>
      <c r="E142" s="58"/>
      <c r="F142" s="60">
        <f>F139+F140+F141</f>
        <v>300</v>
      </c>
      <c r="G142" s="60">
        <f>G139+G140+G141</f>
        <v>1.3599999999999999</v>
      </c>
      <c r="H142" s="60">
        <f>H139+H140+H141</f>
        <v>2.e-002</v>
      </c>
      <c r="I142" s="60">
        <f>I139+I140+I141</f>
        <v>47.560000000000002</v>
      </c>
      <c r="J142" s="60">
        <f>J139+J140+J141</f>
        <v>264.19999999999999</v>
      </c>
      <c r="K142" s="59"/>
      <c r="L142" s="61">
        <f>L139+L140+L141</f>
        <v>22.48</v>
      </c>
    </row>
    <row r="143" ht="15.75">
      <c r="A143" s="92">
        <f>A122</f>
        <v>2</v>
      </c>
      <c r="B143" s="92">
        <f>B122</f>
        <v>1</v>
      </c>
      <c r="C143" s="93" t="s">
        <v>67</v>
      </c>
      <c r="D143" s="94"/>
      <c r="E143" s="95"/>
      <c r="F143" s="96">
        <f>F129+F138+F142</f>
        <v>1600</v>
      </c>
      <c r="G143" s="96">
        <f>G129+G138+G142</f>
        <v>64.100000000000009</v>
      </c>
      <c r="H143" s="96">
        <f>H129+H138+H142</f>
        <v>56.149999999999999</v>
      </c>
      <c r="I143" s="96">
        <f>I129+I138+I142</f>
        <v>233.70000000000002</v>
      </c>
      <c r="J143" s="96">
        <f>J129+J138+J142</f>
        <v>1706.6800000000001</v>
      </c>
      <c r="K143" s="97"/>
      <c r="L143" s="98">
        <f>L129+L138+L142</f>
        <v>187.84999999999999</v>
      </c>
    </row>
    <row r="144" ht="15.75">
      <c r="A144" s="26">
        <v>2</v>
      </c>
      <c r="B144" s="26">
        <v>2</v>
      </c>
      <c r="C144" s="27" t="s">
        <v>26</v>
      </c>
      <c r="D144" s="135" t="s">
        <v>27</v>
      </c>
      <c r="E144" s="99" t="s">
        <v>144</v>
      </c>
      <c r="F144" s="121">
        <v>200</v>
      </c>
      <c r="G144" s="136">
        <v>22.5</v>
      </c>
      <c r="H144" s="122">
        <v>19.949999999999999</v>
      </c>
      <c r="I144" s="123">
        <v>20.550000000000001</v>
      </c>
      <c r="J144" s="136">
        <v>343.5</v>
      </c>
      <c r="K144" s="137" t="s">
        <v>145</v>
      </c>
      <c r="L144" s="122">
        <v>62.210000000000001</v>
      </c>
    </row>
    <row r="145" ht="15">
      <c r="A145" s="26"/>
      <c r="B145" s="26"/>
      <c r="C145" s="27"/>
      <c r="D145" s="138"/>
      <c r="E145" s="125"/>
      <c r="F145" s="126"/>
      <c r="G145" s="126"/>
      <c r="H145" s="126"/>
      <c r="I145" s="127"/>
      <c r="J145" s="126"/>
      <c r="K145" s="132"/>
      <c r="L145" s="129"/>
    </row>
    <row r="146" ht="15">
      <c r="A146" s="26"/>
      <c r="B146" s="26"/>
      <c r="C146" s="27"/>
      <c r="D146" s="41" t="s">
        <v>30</v>
      </c>
      <c r="E146" s="42" t="s">
        <v>70</v>
      </c>
      <c r="F146" s="43">
        <v>200</v>
      </c>
      <c r="G146" s="44">
        <v>2.5</v>
      </c>
      <c r="H146" s="44">
        <v>3.6000000000000001</v>
      </c>
      <c r="I146" s="45">
        <v>28.699999999999999</v>
      </c>
      <c r="J146" s="43">
        <v>152</v>
      </c>
      <c r="K146" s="70" t="s">
        <v>71</v>
      </c>
      <c r="L146" s="47">
        <v>12.84</v>
      </c>
    </row>
    <row r="147" ht="15">
      <c r="A147" s="26"/>
      <c r="B147" s="26"/>
      <c r="C147" s="27"/>
      <c r="D147" s="41" t="s">
        <v>34</v>
      </c>
      <c r="E147" s="42" t="s">
        <v>34</v>
      </c>
      <c r="F147" s="43">
        <v>85</v>
      </c>
      <c r="G147" s="47">
        <v>4.9199999999999999</v>
      </c>
      <c r="H147" s="47">
        <v>1.3200000000000001</v>
      </c>
      <c r="I147" s="45">
        <v>29.199999999999999</v>
      </c>
      <c r="J147" s="44">
        <v>151.80000000000001</v>
      </c>
      <c r="K147" s="70" t="s">
        <v>35</v>
      </c>
      <c r="L147" s="47">
        <v>6.3099999999999996</v>
      </c>
    </row>
    <row r="148" ht="15">
      <c r="A148" s="26"/>
      <c r="B148" s="26"/>
      <c r="C148" s="27"/>
      <c r="D148" s="41" t="s">
        <v>36</v>
      </c>
      <c r="E148" s="42"/>
      <c r="F148" s="43"/>
      <c r="G148" s="43"/>
      <c r="H148" s="43"/>
      <c r="I148" s="49"/>
      <c r="J148" s="43"/>
      <c r="K148" s="70"/>
      <c r="L148" s="47"/>
    </row>
    <row r="149" ht="15">
      <c r="A149" s="26"/>
      <c r="B149" s="26"/>
      <c r="C149" s="27"/>
      <c r="D149" s="74" t="s">
        <v>37</v>
      </c>
      <c r="E149" s="42" t="s">
        <v>38</v>
      </c>
      <c r="F149" s="43">
        <v>15</v>
      </c>
      <c r="G149" s="47">
        <v>3.9500000000000002</v>
      </c>
      <c r="H149" s="47">
        <v>3.9900000000000002</v>
      </c>
      <c r="I149" s="45">
        <v>0</v>
      </c>
      <c r="J149" s="43">
        <v>51</v>
      </c>
      <c r="K149" s="70" t="s">
        <v>39</v>
      </c>
      <c r="L149" s="47">
        <v>11.25</v>
      </c>
    </row>
    <row r="150" ht="15">
      <c r="A150" s="26"/>
      <c r="B150" s="26"/>
      <c r="C150" s="27"/>
      <c r="D150" s="57" t="s">
        <v>42</v>
      </c>
      <c r="E150" s="58"/>
      <c r="F150" s="59">
        <f>SUM(F144:F149)</f>
        <v>500</v>
      </c>
      <c r="G150" s="60">
        <f>SUM(G144:G149)</f>
        <v>33.870000000000005</v>
      </c>
      <c r="H150" s="60">
        <f>SUM(H144:H149)</f>
        <v>28.859999999999999</v>
      </c>
      <c r="I150" s="60">
        <f>SUM(I144:I149)</f>
        <v>78.450000000000003</v>
      </c>
      <c r="J150" s="60">
        <f>SUM(J144:J149)</f>
        <v>698.29999999999995</v>
      </c>
      <c r="K150" s="59"/>
      <c r="L150" s="61">
        <f>SUM(L144:L149)</f>
        <v>92.609999999999999</v>
      </c>
    </row>
    <row r="151" ht="15">
      <c r="A151" s="26">
        <f>A144</f>
        <v>2</v>
      </c>
      <c r="B151" s="26">
        <f>B144</f>
        <v>2</v>
      </c>
      <c r="C151" s="27" t="s">
        <v>43</v>
      </c>
      <c r="D151" s="82" t="s">
        <v>44</v>
      </c>
      <c r="E151" s="125" t="s">
        <v>146</v>
      </c>
      <c r="F151" s="126">
        <v>60</v>
      </c>
      <c r="G151" s="129">
        <v>0.47999999999999998</v>
      </c>
      <c r="H151" s="129">
        <v>5.9999999999999998e-002</v>
      </c>
      <c r="I151" s="133">
        <v>1.5600000000000001</v>
      </c>
      <c r="J151" s="130">
        <v>8.4000000000000004</v>
      </c>
      <c r="K151" s="132" t="s">
        <v>117</v>
      </c>
      <c r="L151" s="129">
        <v>14.67</v>
      </c>
    </row>
    <row r="152" ht="15">
      <c r="A152" s="26"/>
      <c r="B152" s="26"/>
      <c r="C152" s="27"/>
      <c r="D152" s="41" t="s">
        <v>47</v>
      </c>
      <c r="E152" s="42" t="s">
        <v>147</v>
      </c>
      <c r="F152" s="71">
        <v>200</v>
      </c>
      <c r="G152" s="72">
        <v>5.2699999999999996</v>
      </c>
      <c r="H152" s="72">
        <v>2.8300000000000001</v>
      </c>
      <c r="I152" s="73">
        <v>13.720000000000001</v>
      </c>
      <c r="J152" s="71">
        <v>102</v>
      </c>
      <c r="K152" s="46" t="s">
        <v>148</v>
      </c>
      <c r="L152" s="72">
        <v>7.3700000000000001</v>
      </c>
    </row>
    <row r="153" ht="15">
      <c r="A153" s="26"/>
      <c r="B153" s="26"/>
      <c r="C153" s="27"/>
      <c r="D153" s="41" t="s">
        <v>50</v>
      </c>
      <c r="E153" s="42" t="s">
        <v>149</v>
      </c>
      <c r="F153" s="43">
        <v>90</v>
      </c>
      <c r="G153" s="47">
        <v>5.75</v>
      </c>
      <c r="H153" s="47">
        <v>6.2699999999999996</v>
      </c>
      <c r="I153" s="48">
        <v>9.7899999999999991</v>
      </c>
      <c r="J153" s="44">
        <v>118.5</v>
      </c>
      <c r="K153" s="70" t="s">
        <v>150</v>
      </c>
      <c r="L153" s="47">
        <v>53.979999999999997</v>
      </c>
    </row>
    <row r="154" ht="15">
      <c r="A154" s="26"/>
      <c r="B154" s="26"/>
      <c r="C154" s="27"/>
      <c r="D154" s="41" t="s">
        <v>53</v>
      </c>
      <c r="E154" s="42" t="s">
        <v>121</v>
      </c>
      <c r="F154" s="43">
        <v>150</v>
      </c>
      <c r="G154" s="44">
        <v>8.6999999999999993</v>
      </c>
      <c r="H154" s="44">
        <v>7.7999999999999998</v>
      </c>
      <c r="I154" s="45">
        <v>42.600000000000001</v>
      </c>
      <c r="J154" s="43">
        <v>279</v>
      </c>
      <c r="K154" s="70" t="s">
        <v>122</v>
      </c>
      <c r="L154" s="47">
        <v>9.4000000000000004</v>
      </c>
    </row>
    <row r="155" ht="15">
      <c r="A155" s="26"/>
      <c r="B155" s="26"/>
      <c r="C155" s="27"/>
      <c r="D155" s="41" t="s">
        <v>54</v>
      </c>
      <c r="E155" s="42" t="s">
        <v>123</v>
      </c>
      <c r="F155" s="43">
        <v>200</v>
      </c>
      <c r="G155" s="44">
        <v>0.29999999999999999</v>
      </c>
      <c r="H155" s="47">
        <v>0.12</v>
      </c>
      <c r="I155" s="48">
        <v>22.149999999999999</v>
      </c>
      <c r="J155" s="44">
        <v>90.799999999999997</v>
      </c>
      <c r="K155" s="70" t="s">
        <v>124</v>
      </c>
      <c r="L155" s="47">
        <v>4.21</v>
      </c>
    </row>
    <row r="156" ht="15">
      <c r="A156" s="26"/>
      <c r="B156" s="26"/>
      <c r="C156" s="27"/>
      <c r="D156" s="41" t="s">
        <v>57</v>
      </c>
      <c r="E156" s="42" t="s">
        <v>58</v>
      </c>
      <c r="F156" s="43">
        <v>60</v>
      </c>
      <c r="G156" s="47">
        <v>4.9199999999999999</v>
      </c>
      <c r="H156" s="47">
        <v>1.3200000000000001</v>
      </c>
      <c r="I156" s="45">
        <v>29.199999999999999</v>
      </c>
      <c r="J156" s="44">
        <v>151.80000000000001</v>
      </c>
      <c r="K156" s="70" t="s">
        <v>35</v>
      </c>
      <c r="L156" s="47">
        <v>6.3099999999999996</v>
      </c>
    </row>
    <row r="157" ht="15">
      <c r="A157" s="26"/>
      <c r="B157" s="26"/>
      <c r="C157" s="27"/>
      <c r="D157" s="41" t="s">
        <v>59</v>
      </c>
      <c r="E157" s="42" t="s">
        <v>60</v>
      </c>
      <c r="F157" s="43">
        <v>20</v>
      </c>
      <c r="G157" s="44">
        <v>1.2</v>
      </c>
      <c r="H157" s="47">
        <v>0.22</v>
      </c>
      <c r="I157" s="48">
        <v>9.4199999999999999</v>
      </c>
      <c r="J157" s="44">
        <v>46.399999999999999</v>
      </c>
      <c r="K157" s="70" t="s">
        <v>35</v>
      </c>
      <c r="L157" s="47">
        <v>1.22</v>
      </c>
    </row>
    <row r="158" ht="15">
      <c r="A158" s="26"/>
      <c r="B158" s="26"/>
      <c r="C158" s="27"/>
      <c r="D158" s="74"/>
      <c r="E158" s="42"/>
      <c r="F158" s="43"/>
      <c r="G158" s="43"/>
      <c r="H158" s="43"/>
      <c r="I158" s="75"/>
      <c r="J158" s="43"/>
      <c r="K158" s="70"/>
      <c r="L158" s="47"/>
    </row>
    <row r="159" ht="15">
      <c r="A159" s="26"/>
      <c r="B159" s="26"/>
      <c r="C159" s="27"/>
      <c r="D159" s="57" t="s">
        <v>42</v>
      </c>
      <c r="E159" s="156"/>
      <c r="F159" s="113">
        <f>F151+F152+F153+F154+F155+F156+F157</f>
        <v>780</v>
      </c>
      <c r="G159" s="114">
        <f>G151+G152+G153+G154+G155+G156+G157</f>
        <v>26.620000000000001</v>
      </c>
      <c r="H159" s="114">
        <f>H151+H152+H153+H154+H155+H156+H157</f>
        <v>18.620000000000001</v>
      </c>
      <c r="I159" s="114">
        <f>I151+I152+I153+I154+I155+I156+I157</f>
        <v>128.44</v>
      </c>
      <c r="J159" s="113">
        <f>J151+J152+J153+J154+J155+J156+J157</f>
        <v>796.89999999999998</v>
      </c>
      <c r="K159" s="115"/>
      <c r="L159" s="116">
        <f>L151+L152+L153+L154+L155+L156+L157</f>
        <v>97.159999999999997</v>
      </c>
    </row>
    <row r="160" ht="15">
      <c r="A160" s="26">
        <v>2</v>
      </c>
      <c r="B160" s="26">
        <v>2</v>
      </c>
      <c r="C160" s="27" t="s">
        <v>61</v>
      </c>
      <c r="D160" s="157" t="s">
        <v>62</v>
      </c>
      <c r="E160" s="158" t="s">
        <v>151</v>
      </c>
      <c r="F160" s="90">
        <v>60</v>
      </c>
      <c r="G160" s="118">
        <v>4.2400000000000002</v>
      </c>
      <c r="H160" s="118">
        <v>7.8899999999999997</v>
      </c>
      <c r="I160" s="118">
        <v>33.439999999999998</v>
      </c>
      <c r="J160" s="88">
        <v>222</v>
      </c>
      <c r="K160" s="90" t="s">
        <v>152</v>
      </c>
      <c r="L160" s="90">
        <v>4.9000000000000004</v>
      </c>
    </row>
    <row r="161" ht="15">
      <c r="A161" s="26"/>
      <c r="B161" s="26"/>
      <c r="C161" s="27"/>
      <c r="D161" s="159" t="s">
        <v>54</v>
      </c>
      <c r="E161" s="85" t="s">
        <v>83</v>
      </c>
      <c r="F161" s="90">
        <v>200</v>
      </c>
      <c r="G161" s="89">
        <v>0.20000000000000001</v>
      </c>
      <c r="H161" s="89">
        <v>0</v>
      </c>
      <c r="I161" s="89">
        <v>35.799999999999997</v>
      </c>
      <c r="J161" s="88">
        <v>142</v>
      </c>
      <c r="K161" s="90" t="s">
        <v>107</v>
      </c>
      <c r="L161" s="90">
        <v>7.5</v>
      </c>
    </row>
    <row r="162" ht="15">
      <c r="A162" s="26"/>
      <c r="B162" s="26"/>
      <c r="C162" s="27"/>
      <c r="D162" s="119" t="s">
        <v>36</v>
      </c>
      <c r="E162" s="117" t="s">
        <v>153</v>
      </c>
      <c r="F162" s="90">
        <v>200</v>
      </c>
      <c r="G162" s="89">
        <v>0.45000000000000001</v>
      </c>
      <c r="H162" s="89">
        <v>0</v>
      </c>
      <c r="I162" s="89">
        <v>12.9</v>
      </c>
      <c r="J162" s="88">
        <v>60</v>
      </c>
      <c r="K162" s="90" t="s">
        <v>90</v>
      </c>
      <c r="L162" s="90">
        <v>29.359999999999999</v>
      </c>
    </row>
    <row r="163" ht="15">
      <c r="A163" s="26"/>
      <c r="B163" s="26"/>
      <c r="C163" s="27"/>
      <c r="D163" s="57" t="s">
        <v>42</v>
      </c>
      <c r="E163" s="58"/>
      <c r="F163" s="60">
        <f>F160+F161+F162</f>
        <v>460</v>
      </c>
      <c r="G163" s="60">
        <f>G160+G161+G162</f>
        <v>4.8900000000000006</v>
      </c>
      <c r="H163" s="60">
        <f>H160+H161+H162</f>
        <v>7.8899999999999997</v>
      </c>
      <c r="I163" s="60">
        <f>I160+I161+I162</f>
        <v>82.140000000000001</v>
      </c>
      <c r="J163" s="60">
        <f>J160+J161+J162</f>
        <v>424</v>
      </c>
      <c r="K163" s="59"/>
      <c r="L163" s="61">
        <f>L160+L161+L162</f>
        <v>41.759999999999998</v>
      </c>
    </row>
    <row r="164" ht="15.75">
      <c r="A164" s="92">
        <f>A144</f>
        <v>2</v>
      </c>
      <c r="B164" s="92">
        <f>B144</f>
        <v>2</v>
      </c>
      <c r="C164" s="93" t="s">
        <v>67</v>
      </c>
      <c r="D164" s="94"/>
      <c r="E164" s="95"/>
      <c r="F164" s="96">
        <f>F150+F159+F163</f>
        <v>1740</v>
      </c>
      <c r="G164" s="96">
        <f>G150+G159+G163</f>
        <v>65.38000000000001</v>
      </c>
      <c r="H164" s="96">
        <f>H150+H159+H163</f>
        <v>55.370000000000005</v>
      </c>
      <c r="I164" s="96">
        <f>I150+I159+I163</f>
        <v>289.02999999999997</v>
      </c>
      <c r="J164" s="96">
        <f>J150+J159+J163</f>
        <v>1919.1999999999998</v>
      </c>
      <c r="K164" s="97"/>
      <c r="L164" s="98">
        <f>L150+L159+L163</f>
        <v>231.52999999999997</v>
      </c>
    </row>
    <row r="165" ht="15.75">
      <c r="A165" s="26">
        <v>2</v>
      </c>
      <c r="B165" s="26">
        <v>3</v>
      </c>
      <c r="C165" s="27" t="s">
        <v>26</v>
      </c>
      <c r="D165" s="135" t="s">
        <v>27</v>
      </c>
      <c r="E165" s="99" t="s">
        <v>28</v>
      </c>
      <c r="F165" s="121">
        <v>190</v>
      </c>
      <c r="G165" s="136">
        <v>3.3999999999999999</v>
      </c>
      <c r="H165" s="122">
        <v>3.96</v>
      </c>
      <c r="I165" s="123">
        <v>22.940000000000001</v>
      </c>
      <c r="J165" s="121">
        <v>141</v>
      </c>
      <c r="K165" s="137" t="s">
        <v>29</v>
      </c>
      <c r="L165" s="122">
        <v>26.280000000000001</v>
      </c>
    </row>
    <row r="166" ht="15">
      <c r="A166" s="68"/>
      <c r="B166" s="68"/>
      <c r="C166" s="160"/>
      <c r="D166" s="138"/>
      <c r="E166" s="125"/>
      <c r="F166" s="126"/>
      <c r="G166" s="126"/>
      <c r="H166" s="126"/>
      <c r="I166" s="127"/>
      <c r="J166" s="126"/>
      <c r="K166" s="132"/>
      <c r="L166" s="129"/>
    </row>
    <row r="167" ht="15">
      <c r="A167" s="26"/>
      <c r="B167" s="26"/>
      <c r="C167" s="27"/>
      <c r="D167" s="41" t="s">
        <v>30</v>
      </c>
      <c r="E167" s="42" t="s">
        <v>31</v>
      </c>
      <c r="F167" s="43">
        <v>200</v>
      </c>
      <c r="G167" s="44">
        <v>0.20000000000000001</v>
      </c>
      <c r="H167" s="44">
        <v>0</v>
      </c>
      <c r="I167" s="49">
        <v>15</v>
      </c>
      <c r="J167" s="43">
        <v>58</v>
      </c>
      <c r="K167" s="70" t="s">
        <v>32</v>
      </c>
      <c r="L167" s="47">
        <v>1.5</v>
      </c>
    </row>
    <row r="168" ht="15" customHeight="1">
      <c r="A168" s="26"/>
      <c r="B168" s="26"/>
      <c r="C168" s="27"/>
      <c r="D168" s="41" t="s">
        <v>34</v>
      </c>
      <c r="E168" s="42" t="s">
        <v>34</v>
      </c>
      <c r="F168" s="43">
        <v>60</v>
      </c>
      <c r="G168" s="47">
        <v>4.9199999999999999</v>
      </c>
      <c r="H168" s="47">
        <v>1.3200000000000001</v>
      </c>
      <c r="I168" s="45">
        <v>29.199999999999999</v>
      </c>
      <c r="J168" s="44">
        <v>151.80000000000001</v>
      </c>
      <c r="K168" s="70" t="s">
        <v>35</v>
      </c>
      <c r="L168" s="47">
        <v>6.3099999999999996</v>
      </c>
    </row>
    <row r="169" ht="15">
      <c r="A169" s="26"/>
      <c r="B169" s="26"/>
      <c r="C169" s="27"/>
      <c r="D169" s="41" t="s">
        <v>36</v>
      </c>
      <c r="E169" s="42"/>
      <c r="F169" s="43"/>
      <c r="G169" s="43"/>
      <c r="H169" s="43"/>
      <c r="I169" s="49"/>
      <c r="J169" s="43"/>
      <c r="K169" s="70"/>
      <c r="L169" s="47"/>
    </row>
    <row r="170" ht="15">
      <c r="A170" s="26"/>
      <c r="B170" s="26"/>
      <c r="C170" s="27"/>
      <c r="D170" s="74" t="s">
        <v>37</v>
      </c>
      <c r="E170" s="42" t="s">
        <v>38</v>
      </c>
      <c r="F170" s="43">
        <v>15</v>
      </c>
      <c r="G170" s="47">
        <v>3.9500000000000002</v>
      </c>
      <c r="H170" s="47">
        <v>3.9900000000000002</v>
      </c>
      <c r="I170" s="45">
        <v>0</v>
      </c>
      <c r="J170" s="43">
        <v>51</v>
      </c>
      <c r="K170" s="70" t="s">
        <v>39</v>
      </c>
      <c r="L170" s="47">
        <v>11.25</v>
      </c>
    </row>
    <row r="171" ht="15">
      <c r="A171" s="26"/>
      <c r="B171" s="26"/>
      <c r="C171" s="27"/>
      <c r="D171" s="74" t="s">
        <v>37</v>
      </c>
      <c r="E171" s="42" t="s">
        <v>154</v>
      </c>
      <c r="F171" s="43">
        <v>40</v>
      </c>
      <c r="G171" s="44">
        <v>5.0999999999999996</v>
      </c>
      <c r="H171" s="44">
        <v>4.5999999999999996</v>
      </c>
      <c r="I171" s="45">
        <v>0.29999999999999999</v>
      </c>
      <c r="J171" s="43">
        <v>63</v>
      </c>
      <c r="K171" s="70" t="s">
        <v>41</v>
      </c>
      <c r="L171" s="47">
        <v>9.1199999999999992</v>
      </c>
    </row>
    <row r="172" ht="15">
      <c r="A172" s="26"/>
      <c r="B172" s="26"/>
      <c r="C172" s="27"/>
      <c r="D172" s="57" t="s">
        <v>42</v>
      </c>
      <c r="E172" s="58"/>
      <c r="F172" s="60">
        <f>SUM(F165:F171)</f>
        <v>505</v>
      </c>
      <c r="G172" s="60">
        <f>SUM(G165:G171)</f>
        <v>17.57</v>
      </c>
      <c r="H172" s="60">
        <f>SUM(H165:H171)</f>
        <v>13.869999999999999</v>
      </c>
      <c r="I172" s="60">
        <f>SUM(I165:I171)</f>
        <v>67.439999999999998</v>
      </c>
      <c r="J172" s="60">
        <f>SUM(J165:J171)</f>
        <v>464.80000000000001</v>
      </c>
      <c r="K172" s="59"/>
      <c r="L172" s="61">
        <f>SUM(L165:L171)</f>
        <v>54.460000000000001</v>
      </c>
    </row>
    <row r="173" ht="15">
      <c r="A173" s="26">
        <f>A165</f>
        <v>2</v>
      </c>
      <c r="B173" s="26">
        <f>B165</f>
        <v>3</v>
      </c>
      <c r="C173" s="27" t="s">
        <v>43</v>
      </c>
      <c r="D173" s="41" t="s">
        <v>44</v>
      </c>
      <c r="E173" s="42" t="s">
        <v>75</v>
      </c>
      <c r="F173" s="43">
        <v>60</v>
      </c>
      <c r="G173" s="47">
        <v>5.1200000000000001</v>
      </c>
      <c r="H173" s="44">
        <v>5.4000000000000004</v>
      </c>
      <c r="I173" s="45">
        <v>0</v>
      </c>
      <c r="J173" s="44">
        <v>57.600000000000001</v>
      </c>
      <c r="K173" s="70" t="s">
        <v>76</v>
      </c>
      <c r="L173" s="47">
        <v>8.8000000000000007</v>
      </c>
    </row>
    <row r="174" ht="15">
      <c r="A174" s="26"/>
      <c r="B174" s="26"/>
      <c r="C174" s="27"/>
      <c r="D174" s="41" t="s">
        <v>47</v>
      </c>
      <c r="E174" s="42" t="s">
        <v>155</v>
      </c>
      <c r="F174" s="43">
        <v>200</v>
      </c>
      <c r="G174" s="47">
        <v>12.380000000000001</v>
      </c>
      <c r="H174" s="47">
        <v>6.21</v>
      </c>
      <c r="I174" s="45">
        <v>16.100000000000001</v>
      </c>
      <c r="J174" s="44">
        <v>172.40000000000001</v>
      </c>
      <c r="K174" s="70" t="s">
        <v>49</v>
      </c>
      <c r="L174" s="47">
        <v>10.07</v>
      </c>
    </row>
    <row r="175" ht="15">
      <c r="A175" s="26"/>
      <c r="B175" s="26"/>
      <c r="C175" s="27"/>
      <c r="D175" s="41" t="s">
        <v>50</v>
      </c>
      <c r="E175" s="42" t="s">
        <v>156</v>
      </c>
      <c r="F175" s="43">
        <v>240</v>
      </c>
      <c r="G175" s="47">
        <v>36.939999999999998</v>
      </c>
      <c r="H175" s="44">
        <v>34.799999999999997</v>
      </c>
      <c r="I175" s="48">
        <v>30.719999999999999</v>
      </c>
      <c r="J175" s="43">
        <v>600</v>
      </c>
      <c r="K175" s="70" t="s">
        <v>157</v>
      </c>
      <c r="L175" s="47">
        <v>63.100000000000001</v>
      </c>
    </row>
    <row r="176" ht="15">
      <c r="A176" s="26"/>
      <c r="B176" s="26"/>
      <c r="C176" s="27"/>
      <c r="D176" s="41" t="s">
        <v>53</v>
      </c>
      <c r="E176" s="42"/>
      <c r="F176" s="43"/>
      <c r="G176" s="47"/>
      <c r="H176" s="44"/>
      <c r="I176" s="48"/>
      <c r="J176" s="43"/>
      <c r="K176" s="70"/>
      <c r="L176" s="47"/>
    </row>
    <row r="177" ht="15">
      <c r="A177" s="26"/>
      <c r="B177" s="26"/>
      <c r="C177" s="27"/>
      <c r="D177" s="41" t="s">
        <v>54</v>
      </c>
      <c r="E177" s="42" t="s">
        <v>83</v>
      </c>
      <c r="F177" s="43">
        <v>200</v>
      </c>
      <c r="G177" s="44">
        <v>0.20000000000000001</v>
      </c>
      <c r="H177" s="44">
        <v>0</v>
      </c>
      <c r="I177" s="45">
        <v>35.799999999999997</v>
      </c>
      <c r="J177" s="43">
        <v>142</v>
      </c>
      <c r="K177" s="70" t="s">
        <v>158</v>
      </c>
      <c r="L177" s="47">
        <v>7.5</v>
      </c>
    </row>
    <row r="178" ht="15">
      <c r="A178" s="26"/>
      <c r="B178" s="26"/>
      <c r="C178" s="27"/>
      <c r="D178" s="41" t="s">
        <v>57</v>
      </c>
      <c r="E178" s="42" t="s">
        <v>58</v>
      </c>
      <c r="F178" s="43">
        <v>60</v>
      </c>
      <c r="G178" s="47">
        <v>4.9199999999999999</v>
      </c>
      <c r="H178" s="47">
        <v>1.3200000000000001</v>
      </c>
      <c r="I178" s="45">
        <v>29.199999999999999</v>
      </c>
      <c r="J178" s="44">
        <v>151.80000000000001</v>
      </c>
      <c r="K178" s="70" t="s">
        <v>35</v>
      </c>
      <c r="L178" s="47">
        <v>6.3099999999999996</v>
      </c>
    </row>
    <row r="179" ht="15">
      <c r="A179" s="26"/>
      <c r="B179" s="26"/>
      <c r="C179" s="27"/>
      <c r="D179" s="41" t="s">
        <v>59</v>
      </c>
      <c r="E179" s="42" t="s">
        <v>60</v>
      </c>
      <c r="F179" s="43">
        <v>50</v>
      </c>
      <c r="G179" s="44">
        <v>2.7999999999999998</v>
      </c>
      <c r="H179" s="47">
        <v>0.55000000000000004</v>
      </c>
      <c r="I179" s="48">
        <v>23.550000000000001</v>
      </c>
      <c r="J179" s="43">
        <v>116</v>
      </c>
      <c r="K179" s="70" t="s">
        <v>35</v>
      </c>
      <c r="L179" s="47">
        <v>3.0600000000000001</v>
      </c>
    </row>
    <row r="180" ht="15">
      <c r="A180" s="26"/>
      <c r="B180" s="26"/>
      <c r="C180" s="27"/>
      <c r="D180" s="74"/>
      <c r="E180" s="42"/>
      <c r="F180" s="43"/>
      <c r="G180" s="43"/>
      <c r="H180" s="43"/>
      <c r="I180" s="75"/>
      <c r="J180" s="43"/>
      <c r="K180" s="70"/>
      <c r="L180" s="47"/>
    </row>
    <row r="181" ht="15">
      <c r="A181" s="26"/>
      <c r="B181" s="26"/>
      <c r="C181" s="27"/>
      <c r="D181" s="74"/>
      <c r="E181" s="42"/>
      <c r="F181" s="43"/>
      <c r="G181" s="43"/>
      <c r="H181" s="43"/>
      <c r="I181" s="75"/>
      <c r="J181" s="43"/>
      <c r="K181" s="70"/>
      <c r="L181" s="47"/>
    </row>
    <row r="182" ht="15">
      <c r="A182" s="26"/>
      <c r="B182" s="26"/>
      <c r="C182" s="27"/>
      <c r="D182" s="57" t="s">
        <v>42</v>
      </c>
      <c r="E182" s="112"/>
      <c r="F182" s="113">
        <f>F173+F174+F175+F177+F178+F179+F180+F181</f>
        <v>810</v>
      </c>
      <c r="G182" s="114">
        <f>G173+G174+G175+G177+G178+G179+G180+G181</f>
        <v>62.359999999999999</v>
      </c>
      <c r="H182" s="114">
        <f>H173+H174+H175+H177+H178+H179+H180+H181</f>
        <v>48.279999999999994</v>
      </c>
      <c r="I182" s="114">
        <f>I173+I174+I175+I177+I178+I179+I180+I181</f>
        <v>135.37</v>
      </c>
      <c r="J182" s="113">
        <f>J173+J174+J175+J177+J178+J179+J180+J181</f>
        <v>1239.8</v>
      </c>
      <c r="K182" s="115"/>
      <c r="L182" s="116">
        <f>L173+L174+L175+L176+L177+L178+L179</f>
        <v>98.840000000000003</v>
      </c>
    </row>
    <row r="183" ht="15">
      <c r="A183" s="26">
        <v>2</v>
      </c>
      <c r="B183" s="26">
        <v>3</v>
      </c>
      <c r="C183" s="27" t="s">
        <v>61</v>
      </c>
      <c r="D183" s="41" t="s">
        <v>62</v>
      </c>
      <c r="E183" s="87"/>
      <c r="F183" s="90"/>
      <c r="G183" s="89"/>
      <c r="H183" s="89"/>
      <c r="I183" s="89"/>
      <c r="J183" s="88"/>
      <c r="K183" s="90"/>
      <c r="L183" s="90"/>
    </row>
    <row r="184" ht="15">
      <c r="A184" s="26"/>
      <c r="B184" s="26"/>
      <c r="C184" s="27"/>
      <c r="D184" s="105" t="s">
        <v>54</v>
      </c>
      <c r="E184" s="117" t="s">
        <v>87</v>
      </c>
      <c r="F184" s="90">
        <v>200</v>
      </c>
      <c r="G184" s="89">
        <v>0.29999999999999999</v>
      </c>
      <c r="H184" s="118">
        <v>0.12</v>
      </c>
      <c r="I184" s="118">
        <v>22.149999999999999</v>
      </c>
      <c r="J184" s="89">
        <v>90.799999999999997</v>
      </c>
      <c r="K184" s="90" t="s">
        <v>124</v>
      </c>
      <c r="L184" s="90">
        <v>4.7000000000000002</v>
      </c>
    </row>
    <row r="185" ht="15">
      <c r="A185" s="26"/>
      <c r="B185" s="26"/>
      <c r="C185" s="27"/>
      <c r="D185" s="119" t="s">
        <v>65</v>
      </c>
      <c r="E185" s="117" t="s">
        <v>137</v>
      </c>
      <c r="F185" s="90">
        <v>50</v>
      </c>
      <c r="G185" s="89">
        <v>0.16</v>
      </c>
      <c r="H185" s="89">
        <v>2.e-002</v>
      </c>
      <c r="I185" s="118">
        <v>15.960000000000001</v>
      </c>
      <c r="J185" s="89">
        <v>65.200000000000003</v>
      </c>
      <c r="K185" s="90" t="s">
        <v>35</v>
      </c>
      <c r="L185" s="90">
        <v>14.890000000000001</v>
      </c>
    </row>
    <row r="186" ht="15">
      <c r="A186" s="26"/>
      <c r="B186" s="26"/>
      <c r="C186" s="27"/>
      <c r="D186" s="57" t="s">
        <v>42</v>
      </c>
      <c r="E186" s="58"/>
      <c r="F186" s="60">
        <f>F183+F184+F185</f>
        <v>250</v>
      </c>
      <c r="G186" s="60">
        <f>G183+G184+G185</f>
        <v>0.45999999999999996</v>
      </c>
      <c r="H186" s="60">
        <f>H183+H184+H185</f>
        <v>0.13999999999999999</v>
      </c>
      <c r="I186" s="60">
        <f>I183+I184+I185</f>
        <v>38.109999999999999</v>
      </c>
      <c r="J186" s="60">
        <f>J183+J184+J185</f>
        <v>156</v>
      </c>
      <c r="K186" s="59"/>
      <c r="L186" s="61">
        <f>L183+L184+L185</f>
        <v>19.59</v>
      </c>
    </row>
    <row r="187" ht="15.75">
      <c r="A187" s="92">
        <f>A165</f>
        <v>2</v>
      </c>
      <c r="B187" s="92">
        <f>B165</f>
        <v>3</v>
      </c>
      <c r="C187" s="93" t="s">
        <v>67</v>
      </c>
      <c r="D187" s="94"/>
      <c r="E187" s="95"/>
      <c r="F187" s="96">
        <f>F172+F182+F186</f>
        <v>1565</v>
      </c>
      <c r="G187" s="96">
        <f>G172+G182+G186</f>
        <v>80.390000000000001</v>
      </c>
      <c r="H187" s="96">
        <f>H172+H182+H186</f>
        <v>62.289999999999992</v>
      </c>
      <c r="I187" s="96">
        <f>I172+I182+I186</f>
        <v>240.92000000000002</v>
      </c>
      <c r="J187" s="96">
        <f>J172+J182+J186</f>
        <v>1860.5999999999999</v>
      </c>
      <c r="K187" s="97"/>
      <c r="L187" s="98">
        <f>L172+L182+L186</f>
        <v>172.89000000000001</v>
      </c>
    </row>
    <row r="188" ht="15.75">
      <c r="A188" s="26">
        <v>2</v>
      </c>
      <c r="B188" s="26">
        <v>4</v>
      </c>
      <c r="C188" s="27" t="s">
        <v>26</v>
      </c>
      <c r="D188" s="135" t="s">
        <v>27</v>
      </c>
      <c r="E188" s="99" t="s">
        <v>108</v>
      </c>
      <c r="F188" s="121">
        <v>160</v>
      </c>
      <c r="G188" s="122">
        <v>9.2599999999999998</v>
      </c>
      <c r="H188" s="122">
        <v>17.829999999999998</v>
      </c>
      <c r="I188" s="123">
        <v>1.78</v>
      </c>
      <c r="J188" s="136">
        <v>205.19999999999999</v>
      </c>
      <c r="K188" s="137" t="s">
        <v>109</v>
      </c>
      <c r="L188" s="122">
        <v>27.600000000000001</v>
      </c>
    </row>
    <row r="189" ht="15">
      <c r="A189" s="26"/>
      <c r="B189" s="26"/>
      <c r="C189" s="27"/>
      <c r="D189" s="138" t="s">
        <v>110</v>
      </c>
      <c r="E189" s="125" t="s">
        <v>159</v>
      </c>
      <c r="F189" s="126">
        <v>45</v>
      </c>
      <c r="G189" s="129">
        <v>1.3400000000000001</v>
      </c>
      <c r="H189" s="129">
        <v>2.3399999999999999</v>
      </c>
      <c r="I189" s="133">
        <v>2.8100000000000001</v>
      </c>
      <c r="J189" s="129">
        <v>37.600000000000001</v>
      </c>
      <c r="K189" s="132" t="s">
        <v>112</v>
      </c>
      <c r="L189" s="129">
        <v>9.6999999999999993</v>
      </c>
    </row>
    <row r="190" ht="15">
      <c r="A190" s="26"/>
      <c r="B190" s="26"/>
      <c r="C190" s="27"/>
      <c r="D190" s="41" t="s">
        <v>30</v>
      </c>
      <c r="E190" s="42" t="s">
        <v>92</v>
      </c>
      <c r="F190" s="43">
        <v>207</v>
      </c>
      <c r="G190" s="44">
        <v>0.29999999999999999</v>
      </c>
      <c r="H190" s="44">
        <v>0</v>
      </c>
      <c r="I190" s="45">
        <v>15.199999999999999</v>
      </c>
      <c r="J190" s="43">
        <v>60</v>
      </c>
      <c r="K190" s="70" t="s">
        <v>93</v>
      </c>
      <c r="L190" s="47">
        <v>2.8700000000000001</v>
      </c>
    </row>
    <row r="191" ht="15">
      <c r="A191" s="26"/>
      <c r="B191" s="26"/>
      <c r="C191" s="27"/>
      <c r="D191" s="41" t="s">
        <v>34</v>
      </c>
      <c r="E191" s="42" t="s">
        <v>34</v>
      </c>
      <c r="F191" s="43">
        <v>70</v>
      </c>
      <c r="G191" s="47">
        <v>4.9199999999999999</v>
      </c>
      <c r="H191" s="47">
        <v>1.3200000000000001</v>
      </c>
      <c r="I191" s="45">
        <v>29.199999999999999</v>
      </c>
      <c r="J191" s="47">
        <v>151.80000000000001</v>
      </c>
      <c r="K191" s="70" t="s">
        <v>35</v>
      </c>
      <c r="L191" s="47">
        <v>6.3099999999999996</v>
      </c>
    </row>
    <row r="192" ht="15">
      <c r="A192" s="26"/>
      <c r="B192" s="26"/>
      <c r="C192" s="27"/>
      <c r="D192" s="161" t="s">
        <v>36</v>
      </c>
      <c r="E192" s="42"/>
      <c r="F192" s="43"/>
      <c r="G192" s="43"/>
      <c r="H192" s="43"/>
      <c r="I192" s="49"/>
      <c r="J192" s="43"/>
      <c r="K192" s="70"/>
      <c r="L192" s="47"/>
    </row>
    <row r="193" ht="15">
      <c r="A193" s="26"/>
      <c r="B193" s="26"/>
      <c r="C193" s="27"/>
      <c r="D193" s="162" t="s">
        <v>37</v>
      </c>
      <c r="E193" s="42" t="s">
        <v>38</v>
      </c>
      <c r="F193" s="43">
        <v>20</v>
      </c>
      <c r="G193" s="47">
        <v>3.8300000000000001</v>
      </c>
      <c r="H193" s="47">
        <v>3.8300000000000001</v>
      </c>
      <c r="I193" s="48">
        <v>4.8799999999999999</v>
      </c>
      <c r="J193" s="43">
        <v>60</v>
      </c>
      <c r="K193" s="70" t="s">
        <v>39</v>
      </c>
      <c r="L193" s="47">
        <v>11.25</v>
      </c>
    </row>
    <row r="194" ht="15">
      <c r="A194" s="26"/>
      <c r="B194" s="26"/>
      <c r="C194" s="27"/>
      <c r="D194" s="119"/>
      <c r="E194" s="87"/>
      <c r="F194" s="90"/>
      <c r="G194" s="89"/>
      <c r="H194" s="89"/>
      <c r="I194" s="89"/>
      <c r="J194" s="88"/>
      <c r="K194" s="90"/>
      <c r="L194" s="120"/>
    </row>
    <row r="195" ht="15">
      <c r="A195" s="26"/>
      <c r="B195" s="26"/>
      <c r="C195" s="27"/>
      <c r="D195" s="57" t="s">
        <v>42</v>
      </c>
      <c r="E195" s="58"/>
      <c r="F195" s="60">
        <f>SUM(F188:F194)</f>
        <v>502</v>
      </c>
      <c r="G195" s="60">
        <f>SUM(G188:G194)</f>
        <v>19.649999999999999</v>
      </c>
      <c r="H195" s="60">
        <f>SUM(H188:H194)</f>
        <v>25.32</v>
      </c>
      <c r="I195" s="60">
        <f>SUM(I188:I194)</f>
        <v>53.869999999999997</v>
      </c>
      <c r="J195" s="60">
        <f>SUM(J188:J194)</f>
        <v>514.59999999999991</v>
      </c>
      <c r="K195" s="59"/>
      <c r="L195" s="61">
        <f>SUM(L188:L194)</f>
        <v>57.729999999999997</v>
      </c>
    </row>
    <row r="196" ht="15">
      <c r="A196" s="26">
        <v>2</v>
      </c>
      <c r="B196" s="26">
        <v>4</v>
      </c>
      <c r="C196" s="27" t="s">
        <v>43</v>
      </c>
      <c r="D196" s="62" t="s">
        <v>44</v>
      </c>
      <c r="E196" s="63" t="s">
        <v>146</v>
      </c>
      <c r="F196" s="153">
        <v>60</v>
      </c>
      <c r="G196" s="65">
        <v>0.63</v>
      </c>
      <c r="H196" s="66">
        <v>0</v>
      </c>
      <c r="I196" s="140">
        <v>2.73</v>
      </c>
      <c r="J196" s="66">
        <v>59.5</v>
      </c>
      <c r="K196" s="64" t="s">
        <v>160</v>
      </c>
      <c r="L196" s="65">
        <v>14.67</v>
      </c>
    </row>
    <row r="197" ht="15">
      <c r="A197" s="26"/>
      <c r="B197" s="26"/>
      <c r="C197" s="27"/>
      <c r="D197" s="148" t="s">
        <v>47</v>
      </c>
      <c r="E197" s="145" t="s">
        <v>161</v>
      </c>
      <c r="F197" s="71">
        <v>200</v>
      </c>
      <c r="G197" s="110">
        <v>8.1999999999999993</v>
      </c>
      <c r="H197" s="72">
        <v>7.8099999999999996</v>
      </c>
      <c r="I197" s="73">
        <v>10.880000000000001</v>
      </c>
      <c r="J197" s="110">
        <v>147.80000000000001</v>
      </c>
      <c r="K197" s="46" t="s">
        <v>132</v>
      </c>
      <c r="L197" s="72">
        <v>20.399999999999999</v>
      </c>
    </row>
    <row r="198" ht="15">
      <c r="A198" s="26"/>
      <c r="B198" s="26"/>
      <c r="C198" s="27"/>
      <c r="D198" s="148" t="s">
        <v>50</v>
      </c>
      <c r="E198" s="42" t="s">
        <v>162</v>
      </c>
      <c r="F198" s="71">
        <v>90</v>
      </c>
      <c r="G198" s="72">
        <v>17.640000000000001</v>
      </c>
      <c r="H198" s="72">
        <v>10.27</v>
      </c>
      <c r="I198" s="73">
        <v>6.7800000000000002</v>
      </c>
      <c r="J198" s="110">
        <v>182.5</v>
      </c>
      <c r="K198" s="46" t="s">
        <v>163</v>
      </c>
      <c r="L198" s="72">
        <v>29.75</v>
      </c>
    </row>
    <row r="199" ht="15">
      <c r="A199" s="26"/>
      <c r="B199" s="26"/>
      <c r="C199" s="27"/>
      <c r="D199" s="41" t="s">
        <v>53</v>
      </c>
      <c r="E199" s="42" t="s">
        <v>164</v>
      </c>
      <c r="F199" s="43">
        <v>150</v>
      </c>
      <c r="G199" s="47">
        <v>3.4500000000000002</v>
      </c>
      <c r="H199" s="47">
        <v>7.6500000000000004</v>
      </c>
      <c r="I199" s="48">
        <v>16.050000000000001</v>
      </c>
      <c r="J199" s="44">
        <v>145.5</v>
      </c>
      <c r="K199" s="70" t="s">
        <v>165</v>
      </c>
      <c r="L199" s="47">
        <v>18.109999999999999</v>
      </c>
    </row>
    <row r="200" ht="15">
      <c r="A200" s="26"/>
      <c r="B200" s="26"/>
      <c r="C200" s="27"/>
      <c r="D200" s="41" t="s">
        <v>54</v>
      </c>
      <c r="E200" s="42" t="s">
        <v>63</v>
      </c>
      <c r="F200" s="43">
        <v>200</v>
      </c>
      <c r="G200" s="44">
        <v>0.59999999999999998</v>
      </c>
      <c r="H200" s="44">
        <v>0</v>
      </c>
      <c r="I200" s="45">
        <v>31.399999999999999</v>
      </c>
      <c r="J200" s="43">
        <v>124</v>
      </c>
      <c r="K200" s="70" t="s">
        <v>64</v>
      </c>
      <c r="L200" s="47">
        <v>4.2699999999999996</v>
      </c>
    </row>
    <row r="201" ht="15">
      <c r="A201" s="26"/>
      <c r="B201" s="26"/>
      <c r="C201" s="27"/>
      <c r="D201" s="41" t="s">
        <v>57</v>
      </c>
      <c r="E201" s="42" t="s">
        <v>58</v>
      </c>
      <c r="F201" s="43">
        <v>60</v>
      </c>
      <c r="G201" s="47">
        <v>4.9199999999999999</v>
      </c>
      <c r="H201" s="47">
        <v>1.3200000000000001</v>
      </c>
      <c r="I201" s="45">
        <v>29.199999999999999</v>
      </c>
      <c r="J201" s="44">
        <v>151.80000000000001</v>
      </c>
      <c r="K201" s="70" t="s">
        <v>35</v>
      </c>
      <c r="L201" s="47">
        <v>6.3099999999999996</v>
      </c>
    </row>
    <row r="202" ht="15">
      <c r="A202" s="26"/>
      <c r="B202" s="26"/>
      <c r="C202" s="27"/>
      <c r="D202" s="41" t="s">
        <v>59</v>
      </c>
      <c r="E202" s="42" t="s">
        <v>60</v>
      </c>
      <c r="F202" s="43">
        <v>50</v>
      </c>
      <c r="G202" s="44">
        <v>2.7999999999999998</v>
      </c>
      <c r="H202" s="47">
        <v>0.55000000000000004</v>
      </c>
      <c r="I202" s="48">
        <v>23.550000000000001</v>
      </c>
      <c r="J202" s="43">
        <v>116</v>
      </c>
      <c r="K202" s="70" t="s">
        <v>35</v>
      </c>
      <c r="L202" s="47">
        <v>3.0600000000000001</v>
      </c>
    </row>
    <row r="203" ht="15">
      <c r="A203" s="26"/>
      <c r="B203" s="26"/>
      <c r="C203" s="27"/>
      <c r="D203" s="74"/>
      <c r="E203" s="42"/>
      <c r="F203" s="43"/>
      <c r="G203" s="43"/>
      <c r="H203" s="43"/>
      <c r="I203" s="75"/>
      <c r="J203" s="43"/>
      <c r="K203" s="70"/>
      <c r="L203" s="47"/>
    </row>
    <row r="204" ht="15">
      <c r="A204" s="26"/>
      <c r="B204" s="26"/>
      <c r="C204" s="27"/>
      <c r="D204" s="74"/>
      <c r="E204" s="42"/>
      <c r="F204" s="43"/>
      <c r="G204" s="43"/>
      <c r="H204" s="43"/>
      <c r="I204" s="75"/>
      <c r="J204" s="43"/>
      <c r="K204" s="70"/>
      <c r="L204" s="47"/>
    </row>
    <row r="205" ht="15">
      <c r="A205" s="26"/>
      <c r="B205" s="26"/>
      <c r="C205" s="27"/>
      <c r="D205" s="57" t="s">
        <v>42</v>
      </c>
      <c r="E205" s="112"/>
      <c r="F205" s="113">
        <f>F196+F197+F198+F199+F200+F201+F202</f>
        <v>810</v>
      </c>
      <c r="G205" s="114">
        <f>G196+G197+G198+G199+G200+G201+G202</f>
        <v>38.239999999999995</v>
      </c>
      <c r="H205" s="114">
        <f>H196+H197+H198+H199+H200+H201+H202</f>
        <v>27.599999999999998</v>
      </c>
      <c r="I205" s="114">
        <f>I196+I197+I198+I199+I200+I201+I202</f>
        <v>120.59</v>
      </c>
      <c r="J205" s="113">
        <f>J196+J197+J198+J199+J200+J201+J202</f>
        <v>927.09999999999991</v>
      </c>
      <c r="K205" s="115"/>
      <c r="L205" s="116">
        <f>L196+L197+L198+L199+L200+L201+L202</f>
        <v>96.569999999999993</v>
      </c>
    </row>
    <row r="206" ht="15">
      <c r="A206" s="26">
        <v>2</v>
      </c>
      <c r="B206" s="26">
        <v>4</v>
      </c>
      <c r="C206" s="27" t="s">
        <v>61</v>
      </c>
      <c r="D206" s="62" t="s">
        <v>62</v>
      </c>
      <c r="E206" s="117" t="s">
        <v>166</v>
      </c>
      <c r="F206" s="90">
        <v>100</v>
      </c>
      <c r="G206" s="118">
        <v>5.4299999999999997</v>
      </c>
      <c r="H206" s="89">
        <v>3.2999999999999998</v>
      </c>
      <c r="I206" s="118">
        <v>36.600000000000001</v>
      </c>
      <c r="J206" s="89">
        <v>203.40000000000001</v>
      </c>
      <c r="K206" s="90" t="s">
        <v>167</v>
      </c>
      <c r="L206" s="90">
        <v>4.4299999999999997</v>
      </c>
    </row>
    <row r="207" ht="15">
      <c r="A207" s="26"/>
      <c r="B207" s="26"/>
      <c r="C207" s="27"/>
      <c r="D207" s="62" t="s">
        <v>54</v>
      </c>
      <c r="E207" s="117" t="s">
        <v>55</v>
      </c>
      <c r="F207" s="90">
        <v>200</v>
      </c>
      <c r="G207" s="89">
        <v>0</v>
      </c>
      <c r="H207" s="89">
        <v>0</v>
      </c>
      <c r="I207" s="89">
        <v>42.200000000000003</v>
      </c>
      <c r="J207" s="88">
        <v>162</v>
      </c>
      <c r="K207" s="90" t="s">
        <v>88</v>
      </c>
      <c r="L207" s="90">
        <v>3.9700000000000002</v>
      </c>
    </row>
    <row r="208" ht="15">
      <c r="A208" s="26"/>
      <c r="B208" s="26"/>
      <c r="C208" s="27"/>
      <c r="D208" s="163"/>
      <c r="E208" s="87"/>
      <c r="F208" s="90"/>
      <c r="G208" s="89"/>
      <c r="H208" s="89"/>
      <c r="I208" s="89"/>
      <c r="J208" s="88"/>
      <c r="K208" s="90"/>
      <c r="L208" s="90"/>
    </row>
    <row r="209" ht="15">
      <c r="A209" s="26"/>
      <c r="B209" s="26"/>
      <c r="C209" s="27"/>
      <c r="D209" s="57" t="s">
        <v>42</v>
      </c>
      <c r="E209" s="58"/>
      <c r="F209" s="60">
        <f>F206+F207+F208</f>
        <v>300</v>
      </c>
      <c r="G209" s="60">
        <f>G206+G207+G208</f>
        <v>5.4299999999999997</v>
      </c>
      <c r="H209" s="60">
        <f>H206+H207+H208</f>
        <v>3.2999999999999998</v>
      </c>
      <c r="I209" s="60">
        <f>I206+I207+I208</f>
        <v>78.800000000000011</v>
      </c>
      <c r="J209" s="60">
        <f>J206+J207+J208</f>
        <v>365.39999999999998</v>
      </c>
      <c r="K209" s="59"/>
      <c r="L209" s="61">
        <f>L206+L207+L208</f>
        <v>8.4000000000000004</v>
      </c>
    </row>
    <row r="210" ht="15.75">
      <c r="A210" s="92">
        <f>A188</f>
        <v>2</v>
      </c>
      <c r="B210" s="92">
        <f>B188</f>
        <v>4</v>
      </c>
      <c r="C210" s="93" t="s">
        <v>67</v>
      </c>
      <c r="D210" s="94"/>
      <c r="E210" s="95"/>
      <c r="F210" s="96">
        <f>F195+F205+F209</f>
        <v>1612</v>
      </c>
      <c r="G210" s="96">
        <f>G195+G205+G209</f>
        <v>63.319999999999993</v>
      </c>
      <c r="H210" s="96">
        <f>H195+H205+H209</f>
        <v>56.219999999999999</v>
      </c>
      <c r="I210" s="96">
        <f>I195+I205+I209</f>
        <v>253.26000000000002</v>
      </c>
      <c r="J210" s="96">
        <f>J195+J205+J209</f>
        <v>1807.0999999999999</v>
      </c>
      <c r="K210" s="97"/>
      <c r="L210" s="98">
        <f>L195+L205+L209</f>
        <v>162.69999999999999</v>
      </c>
    </row>
    <row r="211" ht="15.75">
      <c r="A211" s="26">
        <v>2</v>
      </c>
      <c r="B211" s="26">
        <v>5</v>
      </c>
      <c r="C211" s="27" t="s">
        <v>26</v>
      </c>
      <c r="D211" s="135" t="s">
        <v>27</v>
      </c>
      <c r="E211" s="99" t="s">
        <v>128</v>
      </c>
      <c r="F211" s="121">
        <v>210</v>
      </c>
      <c r="G211" s="136">
        <v>6</v>
      </c>
      <c r="H211" s="136">
        <v>9.4000000000000004</v>
      </c>
      <c r="I211" s="164">
        <v>31</v>
      </c>
      <c r="J211" s="121">
        <v>230</v>
      </c>
      <c r="K211" s="137" t="s">
        <v>158</v>
      </c>
      <c r="L211" s="122">
        <v>21.170000000000002</v>
      </c>
    </row>
    <row r="212" ht="15">
      <c r="A212" s="26"/>
      <c r="B212" s="26"/>
      <c r="C212" s="27"/>
      <c r="D212" s="138"/>
      <c r="E212" s="125"/>
      <c r="F212" s="126"/>
      <c r="G212" s="126"/>
      <c r="H212" s="126"/>
      <c r="I212" s="127"/>
      <c r="J212" s="126"/>
      <c r="K212" s="132"/>
      <c r="L212" s="129"/>
    </row>
    <row r="213" ht="15">
      <c r="A213" s="26"/>
      <c r="B213" s="26"/>
      <c r="C213" s="27"/>
      <c r="D213" s="41" t="s">
        <v>30</v>
      </c>
      <c r="E213" s="42" t="s">
        <v>113</v>
      </c>
      <c r="F213" s="43">
        <v>200</v>
      </c>
      <c r="G213" s="44">
        <v>4.9000000000000004</v>
      </c>
      <c r="H213" s="44">
        <v>5</v>
      </c>
      <c r="I213" s="45">
        <v>32.5</v>
      </c>
      <c r="J213" s="43">
        <v>190</v>
      </c>
      <c r="K213" s="70" t="s">
        <v>114</v>
      </c>
      <c r="L213" s="47">
        <v>11.1</v>
      </c>
    </row>
    <row r="214" ht="15">
      <c r="A214" s="26"/>
      <c r="B214" s="26"/>
      <c r="C214" s="27"/>
      <c r="D214" s="41" t="s">
        <v>34</v>
      </c>
      <c r="E214" s="42" t="s">
        <v>34</v>
      </c>
      <c r="F214" s="43">
        <v>65</v>
      </c>
      <c r="G214" s="47">
        <v>4.9199999999999999</v>
      </c>
      <c r="H214" s="47">
        <v>1.3200000000000001</v>
      </c>
      <c r="I214" s="45">
        <v>29.199999999999999</v>
      </c>
      <c r="J214" s="44">
        <v>151.80000000000001</v>
      </c>
      <c r="K214" s="70" t="s">
        <v>35</v>
      </c>
      <c r="L214" s="47">
        <v>6.3099999999999996</v>
      </c>
    </row>
    <row r="215" ht="15">
      <c r="A215" s="26"/>
      <c r="B215" s="26"/>
      <c r="C215" s="27"/>
      <c r="D215" s="41" t="s">
        <v>36</v>
      </c>
      <c r="E215" s="42"/>
      <c r="F215" s="43"/>
      <c r="G215" s="43"/>
      <c r="H215" s="43"/>
      <c r="I215" s="49"/>
      <c r="J215" s="43"/>
      <c r="K215" s="70"/>
      <c r="L215" s="47"/>
    </row>
    <row r="216" ht="15">
      <c r="A216" s="26"/>
      <c r="B216" s="26"/>
      <c r="C216" s="27"/>
      <c r="D216" s="162" t="s">
        <v>37</v>
      </c>
      <c r="E216" s="42" t="s">
        <v>38</v>
      </c>
      <c r="F216" s="43">
        <v>15</v>
      </c>
      <c r="G216" s="47">
        <v>3.8300000000000001</v>
      </c>
      <c r="H216" s="47">
        <v>3.8300000000000001</v>
      </c>
      <c r="I216" s="48">
        <v>4.8799999999999999</v>
      </c>
      <c r="J216" s="43">
        <v>60</v>
      </c>
      <c r="K216" s="70" t="s">
        <v>39</v>
      </c>
      <c r="L216" s="47">
        <v>11.25</v>
      </c>
    </row>
    <row r="217" ht="15">
      <c r="A217" s="26"/>
      <c r="B217" s="26"/>
      <c r="C217" s="27"/>
      <c r="D217" s="162" t="s">
        <v>37</v>
      </c>
      <c r="E217" s="42" t="s">
        <v>72</v>
      </c>
      <c r="F217" s="43">
        <v>10</v>
      </c>
      <c r="G217" s="47">
        <v>1.e-002</v>
      </c>
      <c r="H217" s="44">
        <v>8.3000000000000007</v>
      </c>
      <c r="I217" s="83">
        <v>5.9999999999999998e-002</v>
      </c>
      <c r="J217" s="43">
        <v>77</v>
      </c>
      <c r="K217" s="70" t="s">
        <v>73</v>
      </c>
      <c r="L217" s="47">
        <v>9.6500000000000004</v>
      </c>
    </row>
    <row r="218" ht="15" customHeight="1">
      <c r="A218" s="26"/>
      <c r="B218" s="26"/>
      <c r="C218" s="27"/>
      <c r="D218" s="57" t="s">
        <v>42</v>
      </c>
      <c r="E218" s="58"/>
      <c r="F218" s="60">
        <f>SUM(F211:F217)</f>
        <v>500</v>
      </c>
      <c r="G218" s="60">
        <f>SUM(G211:G216)</f>
        <v>19.649999999999999</v>
      </c>
      <c r="H218" s="60">
        <f>H211+H213+H214+H216+H217</f>
        <v>27.850000000000001</v>
      </c>
      <c r="I218" s="60">
        <f>SUM(I211:I216)</f>
        <v>97.579999999999998</v>
      </c>
      <c r="J218" s="60">
        <f>SUM(J211:J217)</f>
        <v>708.79999999999995</v>
      </c>
      <c r="K218" s="59"/>
      <c r="L218" s="61">
        <f>SUM(L211:L217)</f>
        <v>59.480000000000004</v>
      </c>
    </row>
    <row r="219" ht="15" customHeight="1">
      <c r="A219" s="26">
        <v>2</v>
      </c>
      <c r="B219" s="26">
        <v>5</v>
      </c>
      <c r="C219" s="27" t="s">
        <v>43</v>
      </c>
      <c r="D219" s="62" t="s">
        <v>44</v>
      </c>
      <c r="E219" s="63" t="s">
        <v>75</v>
      </c>
      <c r="F219" s="153">
        <v>60</v>
      </c>
      <c r="G219" s="65">
        <v>5.1200000000000001</v>
      </c>
      <c r="H219" s="66">
        <v>5.4000000000000004</v>
      </c>
      <c r="I219" s="67">
        <v>0</v>
      </c>
      <c r="J219" s="66">
        <v>57.600000000000001</v>
      </c>
      <c r="K219" s="64" t="s">
        <v>76</v>
      </c>
      <c r="L219" s="65">
        <v>8.8000000000000007</v>
      </c>
    </row>
    <row r="220" ht="15">
      <c r="A220" s="26"/>
      <c r="B220" s="26"/>
      <c r="C220" s="27"/>
      <c r="D220" s="148" t="s">
        <v>47</v>
      </c>
      <c r="E220" s="154" t="s">
        <v>168</v>
      </c>
      <c r="F220" s="71">
        <v>200</v>
      </c>
      <c r="G220" s="72">
        <v>6.8799999999999999</v>
      </c>
      <c r="H220" s="72">
        <v>6.7199999999999998</v>
      </c>
      <c r="I220" s="73">
        <v>11.460000000000001</v>
      </c>
      <c r="J220" s="110">
        <v>133.59999999999999</v>
      </c>
      <c r="K220" s="46" t="s">
        <v>169</v>
      </c>
      <c r="L220" s="72">
        <v>19.07</v>
      </c>
    </row>
    <row r="221" ht="15">
      <c r="A221" s="26"/>
      <c r="B221" s="26"/>
      <c r="C221" s="27"/>
      <c r="D221" s="148" t="s">
        <v>50</v>
      </c>
      <c r="E221" s="42" t="s">
        <v>170</v>
      </c>
      <c r="F221" s="43">
        <v>90</v>
      </c>
      <c r="G221" s="47">
        <v>16.309999999999999</v>
      </c>
      <c r="H221" s="44">
        <v>9.1999999999999993</v>
      </c>
      <c r="I221" s="48">
        <v>18.789999999999999</v>
      </c>
      <c r="J221" s="47">
        <v>8.2300000000000004</v>
      </c>
      <c r="K221" s="46" t="s">
        <v>171</v>
      </c>
      <c r="L221" s="47">
        <v>32.07</v>
      </c>
    </row>
    <row r="222" ht="15">
      <c r="A222" s="26"/>
      <c r="B222" s="26"/>
      <c r="C222" s="27"/>
      <c r="D222" s="41" t="s">
        <v>53</v>
      </c>
      <c r="E222" s="42" t="s">
        <v>81</v>
      </c>
      <c r="F222" s="43">
        <v>150</v>
      </c>
      <c r="G222" s="47">
        <v>5.25</v>
      </c>
      <c r="H222" s="47">
        <v>6.1500000000000004</v>
      </c>
      <c r="I222" s="48">
        <v>35.25</v>
      </c>
      <c r="J222" s="44">
        <v>220.5</v>
      </c>
      <c r="K222" s="70" t="s">
        <v>82</v>
      </c>
      <c r="L222" s="47">
        <v>8.7699999999999996</v>
      </c>
    </row>
    <row r="223" ht="15">
      <c r="A223" s="26"/>
      <c r="B223" s="26"/>
      <c r="C223" s="27"/>
      <c r="D223" s="41" t="s">
        <v>54</v>
      </c>
      <c r="E223" s="42" t="s">
        <v>83</v>
      </c>
      <c r="F223" s="43">
        <v>200</v>
      </c>
      <c r="G223" s="44">
        <v>0.20000000000000001</v>
      </c>
      <c r="H223" s="44">
        <v>0</v>
      </c>
      <c r="I223" s="48">
        <v>35.799999999999997</v>
      </c>
      <c r="J223" s="43">
        <v>142</v>
      </c>
      <c r="K223" s="70" t="s">
        <v>107</v>
      </c>
      <c r="L223" s="47">
        <v>7.5</v>
      </c>
    </row>
    <row r="224" ht="15">
      <c r="A224" s="26"/>
      <c r="B224" s="26"/>
      <c r="C224" s="27"/>
      <c r="D224" s="41" t="s">
        <v>57</v>
      </c>
      <c r="E224" s="42" t="s">
        <v>58</v>
      </c>
      <c r="F224" s="43">
        <v>60</v>
      </c>
      <c r="G224" s="47">
        <v>4.9199999999999999</v>
      </c>
      <c r="H224" s="47">
        <v>1.3200000000000001</v>
      </c>
      <c r="I224" s="45">
        <v>29.199999999999999</v>
      </c>
      <c r="J224" s="44">
        <v>151.80000000000001</v>
      </c>
      <c r="K224" s="70" t="s">
        <v>35</v>
      </c>
      <c r="L224" s="47">
        <v>6.3099999999999996</v>
      </c>
    </row>
    <row r="225" ht="15">
      <c r="A225" s="26"/>
      <c r="B225" s="26"/>
      <c r="C225" s="27"/>
      <c r="D225" s="41" t="s">
        <v>59</v>
      </c>
      <c r="E225" s="42" t="s">
        <v>60</v>
      </c>
      <c r="F225" s="43">
        <v>50</v>
      </c>
      <c r="G225" s="44">
        <v>2</v>
      </c>
      <c r="H225" s="47">
        <v>0.55000000000000004</v>
      </c>
      <c r="I225" s="48">
        <v>23.550000000000001</v>
      </c>
      <c r="J225" s="43">
        <v>116</v>
      </c>
      <c r="K225" s="70" t="s">
        <v>35</v>
      </c>
      <c r="L225" s="47">
        <v>3.0600000000000001</v>
      </c>
    </row>
    <row r="226" ht="15">
      <c r="A226" s="26"/>
      <c r="B226" s="26"/>
      <c r="C226" s="27"/>
      <c r="D226" s="74"/>
      <c r="E226" s="42"/>
      <c r="F226" s="43"/>
      <c r="G226" s="43"/>
      <c r="H226" s="43"/>
      <c r="I226" s="75"/>
      <c r="J226" s="43"/>
      <c r="K226" s="70"/>
      <c r="L226" s="47"/>
    </row>
    <row r="227" ht="15">
      <c r="A227" s="26"/>
      <c r="B227" s="26"/>
      <c r="C227" s="27"/>
      <c r="D227" s="74"/>
      <c r="E227" s="42"/>
      <c r="F227" s="43"/>
      <c r="G227" s="43"/>
      <c r="H227" s="43"/>
      <c r="I227" s="75"/>
      <c r="J227" s="43"/>
      <c r="K227" s="70"/>
      <c r="L227" s="47"/>
    </row>
    <row r="228" ht="15">
      <c r="A228" s="26"/>
      <c r="B228" s="26"/>
      <c r="C228" s="27"/>
      <c r="D228" s="57" t="s">
        <v>42</v>
      </c>
      <c r="E228" s="77"/>
      <c r="F228" s="78">
        <f>F219+F220+F221+F222+F223+F224+F225</f>
        <v>810</v>
      </c>
      <c r="G228" s="78">
        <f>G219+G220+G221+G222+G223+G224+G225</f>
        <v>40.680000000000007</v>
      </c>
      <c r="H228" s="78">
        <f>H219+H220+H221+H222+H223+H224+H225</f>
        <v>29.34</v>
      </c>
      <c r="I228" s="79">
        <f>I219+I220+I221+I222+I223+I224+I225</f>
        <v>154.05000000000001</v>
      </c>
      <c r="J228" s="78">
        <f>J219+J220+J221+J222+J223+J224+J225</f>
        <v>829.73000000000002</v>
      </c>
      <c r="K228" s="80"/>
      <c r="L228" s="134">
        <f>L219+L220+L221+L222+L223+L224+L225</f>
        <v>85.579999999999998</v>
      </c>
    </row>
    <row r="229" ht="15">
      <c r="A229" s="26"/>
      <c r="B229" s="26"/>
      <c r="C229" s="27" t="s">
        <v>172</v>
      </c>
      <c r="D229" s="41" t="s">
        <v>62</v>
      </c>
      <c r="E229" s="42"/>
      <c r="F229" s="43"/>
      <c r="G229" s="43"/>
      <c r="H229" s="43"/>
      <c r="I229" s="75"/>
      <c r="J229" s="43"/>
      <c r="K229" s="70"/>
      <c r="L229" s="47"/>
    </row>
    <row r="230" ht="15">
      <c r="A230" s="26"/>
      <c r="B230" s="26"/>
      <c r="C230" s="27"/>
      <c r="D230" s="41" t="s">
        <v>54</v>
      </c>
      <c r="E230" s="42" t="s">
        <v>31</v>
      </c>
      <c r="F230" s="43">
        <v>200</v>
      </c>
      <c r="G230" s="44">
        <v>0.20000000000000001</v>
      </c>
      <c r="H230" s="44">
        <v>0</v>
      </c>
      <c r="I230" s="75">
        <v>15</v>
      </c>
      <c r="J230" s="43">
        <v>58</v>
      </c>
      <c r="K230" s="70" t="s">
        <v>32</v>
      </c>
      <c r="L230" s="47">
        <v>1.5</v>
      </c>
    </row>
    <row r="231" ht="15">
      <c r="A231" s="26"/>
      <c r="B231" s="26"/>
      <c r="C231" s="27"/>
      <c r="D231" s="74" t="s">
        <v>65</v>
      </c>
      <c r="E231" s="42" t="s">
        <v>66</v>
      </c>
      <c r="F231" s="43">
        <v>20</v>
      </c>
      <c r="G231" s="47">
        <v>0.16</v>
      </c>
      <c r="H231" s="47">
        <v>2.e-002</v>
      </c>
      <c r="I231" s="83">
        <v>15.960000000000001</v>
      </c>
      <c r="J231" s="44">
        <v>130</v>
      </c>
      <c r="K231" s="70" t="s">
        <v>35</v>
      </c>
      <c r="L231" s="47">
        <v>2.6800000000000002</v>
      </c>
    </row>
    <row r="232" ht="15">
      <c r="A232" s="26"/>
      <c r="B232" s="26"/>
      <c r="C232" s="27"/>
      <c r="D232" s="119" t="s">
        <v>36</v>
      </c>
      <c r="E232" s="117" t="s">
        <v>89</v>
      </c>
      <c r="F232" s="90">
        <v>220</v>
      </c>
      <c r="G232" s="89">
        <v>0.59999999999999998</v>
      </c>
      <c r="H232" s="89">
        <v>0</v>
      </c>
      <c r="I232" s="89">
        <v>17.199999999999999</v>
      </c>
      <c r="J232" s="88">
        <v>80</v>
      </c>
      <c r="K232" s="90" t="s">
        <v>90</v>
      </c>
      <c r="L232" s="90">
        <v>35.240000000000002</v>
      </c>
    </row>
    <row r="233" ht="15">
      <c r="A233" s="26"/>
      <c r="B233" s="26"/>
      <c r="C233" s="27"/>
      <c r="D233" s="57" t="s">
        <v>42</v>
      </c>
      <c r="E233" s="58"/>
      <c r="F233" s="60">
        <f>F229+F230+F231+F232</f>
        <v>440</v>
      </c>
      <c r="G233" s="60">
        <f>G229+G230+G231+G232</f>
        <v>0.95999999999999996</v>
      </c>
      <c r="H233" s="60">
        <f>H229+H230+H231+H232</f>
        <v>2.e-002</v>
      </c>
      <c r="I233" s="60">
        <f>I229+I230+I231+I232</f>
        <v>48.159999999999997</v>
      </c>
      <c r="J233" s="60">
        <f>J229+J230+J231+J232</f>
        <v>268</v>
      </c>
      <c r="K233" s="59"/>
      <c r="L233" s="61">
        <f>L229+L230+L231+L232</f>
        <v>39.420000000000002</v>
      </c>
    </row>
    <row r="234" ht="15">
      <c r="A234" s="92">
        <f>A211</f>
        <v>2</v>
      </c>
      <c r="B234" s="92">
        <f>B211</f>
        <v>5</v>
      </c>
      <c r="C234" s="93" t="s">
        <v>67</v>
      </c>
      <c r="D234" s="94"/>
      <c r="E234" s="95"/>
      <c r="F234" s="96">
        <f>F218+F228+F233</f>
        <v>1750</v>
      </c>
      <c r="G234" s="96">
        <f>G218+G228+G233</f>
        <v>61.290000000000006</v>
      </c>
      <c r="H234" s="96">
        <f>H218+H228+H233</f>
        <v>57.210000000000001</v>
      </c>
      <c r="I234" s="96">
        <f>I218+I228+I233</f>
        <v>299.78999999999996</v>
      </c>
      <c r="J234" s="96">
        <f>J218+J228+J233</f>
        <v>1806.53</v>
      </c>
      <c r="K234" s="97"/>
      <c r="L234" s="98">
        <f>L218+L228+L233</f>
        <v>184.48000000000002</v>
      </c>
    </row>
    <row r="235" ht="15.75">
      <c r="A235" s="165"/>
      <c r="B235" s="166"/>
      <c r="C235" s="167"/>
      <c r="D235" s="168"/>
      <c r="E235" s="169"/>
      <c r="F235" s="170"/>
      <c r="G235" s="171"/>
      <c r="H235" s="171"/>
      <c r="I235" s="171"/>
      <c r="J235" s="172"/>
      <c r="K235" s="170"/>
      <c r="L235" s="173"/>
    </row>
    <row r="236" ht="13.5">
      <c r="A236" s="174"/>
      <c r="B236" s="175"/>
      <c r="C236" s="176" t="s">
        <v>173</v>
      </c>
      <c r="D236" s="176"/>
      <c r="E236" s="176"/>
      <c r="F236" s="177">
        <f>(F28+F52+F75+F97+F121+F143+F164+F187+F210+F234)/10</f>
        <v>1664.4000000000001</v>
      </c>
      <c r="G236" s="177">
        <f>(G28+G52+G75+G97+G121+G143+G164+G187+G210+G234)/10</f>
        <v>63.36999999999999</v>
      </c>
      <c r="H236" s="177">
        <f>(H28+H52+H75+H97+H121+H143+H164+H187+H210+H234)/10</f>
        <v>55.321000000000005</v>
      </c>
      <c r="I236" s="177">
        <f>(I28+I52+I75+I97+I121+I143+I164+I187+I210+I234)/10</f>
        <v>264.78700000000003</v>
      </c>
      <c r="J236" s="177">
        <f>(J28+J52+J75+J97+J121+J143+J164+J187+J210+J234)/10</f>
        <v>1829.0189999999998</v>
      </c>
      <c r="K236" s="177"/>
      <c r="L236" s="177">
        <f>(L28+L52+L75+L97+L121+L143+L164+L187+L210+L234)/10</f>
        <v>190.00000000000003</v>
      </c>
    </row>
  </sheetData>
  <mergeCells count="14">
    <mergeCell ref="C1:E1"/>
    <mergeCell ref="H1:K1"/>
    <mergeCell ref="H2:K2"/>
    <mergeCell ref="C28:D28"/>
    <mergeCell ref="C52:D52"/>
    <mergeCell ref="C75:D75"/>
    <mergeCell ref="C97:D97"/>
    <mergeCell ref="C121:D121"/>
    <mergeCell ref="C143:D143"/>
    <mergeCell ref="C164:D164"/>
    <mergeCell ref="C187:D187"/>
    <mergeCell ref="C210:D210"/>
    <mergeCell ref="C234:D234"/>
    <mergeCell ref="C236:E236"/>
  </mergeCells>
  <printOptions headings="0" gridLines="0"/>
  <pageMargins left="0.19685039370078738" right="0.11811023622047245" top="0.15748031496062992" bottom="0.15748031496062992" header="0.31496062992125984" footer="0.31496062992125984"/>
  <pageSetup paperSize="9" scale="9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2022-05-16T14:23:56Z</dcterms:created>
  <dcterms:modified xsi:type="dcterms:W3CDTF">2025-05-27T06:15:15Z</dcterms:modified>
</cp:coreProperties>
</file>